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1_Actualidad\Noticias\"/>
    </mc:Choice>
  </mc:AlternateContent>
  <bookViews>
    <workbookView xWindow="-120" yWindow="-120" windowWidth="29040" windowHeight="15840"/>
  </bookViews>
  <sheets>
    <sheet name="Indice Tablas" sheetId="1" r:id="rId1"/>
    <sheet name="Tablas II.1" sheetId="2" r:id="rId2"/>
    <sheet name="Tabla II.1.5" sheetId="3" r:id="rId3"/>
    <sheet name="Tablas II.2" sheetId="4" r:id="rId4"/>
  </sheets>
  <definedNames>
    <definedName name="_xlnm.Print_Area" localSheetId="0">'Indice Tablas'!$A$1:$D$31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7" i="1" l="1"/>
  <c r="C26" i="1" l="1"/>
  <c r="C25" i="1"/>
  <c r="C24" i="1"/>
  <c r="C22" i="1"/>
  <c r="C21" i="1"/>
  <c r="C20" i="1"/>
  <c r="C19" i="1"/>
  <c r="C18" i="1"/>
</calcChain>
</file>

<file path=xl/sharedStrings.xml><?xml version="1.0" encoding="utf-8"?>
<sst xmlns="http://schemas.openxmlformats.org/spreadsheetml/2006/main" count="262" uniqueCount="91">
  <si>
    <t>Información estadística de Castilla y León</t>
  </si>
  <si>
    <t>Anexo Tablas.</t>
  </si>
  <si>
    <t>MATRICULACIONES, TRANSFERENCIAS Y BAJAS DE VEHÍCULOS EN CASTILLA Y LEÓN</t>
  </si>
  <si>
    <t>II. TRANSFERENCIAS DE VEHÍCULOS</t>
  </si>
  <si>
    <t>Abril 2024</t>
  </si>
  <si>
    <t>II. 1. TRANSFERENCIAS SEGÚN LUGAR DE TRAMITACIÓN</t>
  </si>
  <si>
    <t>II. 2. TRANSFERENCIAS SEGÚN LUGAR DE MATRICULACIÓN</t>
  </si>
  <si>
    <t>Transferencias según Tipo de vehículo y Provincia de tramitación. Mensual</t>
  </si>
  <si>
    <t>Transferencias según Tipo de vehículo y Provincia de tramitación. Acumulado en lo que va de año</t>
  </si>
  <si>
    <t>Transferencias según Tipo de vehículo y Provincia de tramitación. Variación interanual (%). Mensual</t>
  </si>
  <si>
    <t>Transferencias según Tipo de vehículo y Provincia de tramitación. Variación interanual (%). Acumulado en lo que va de año</t>
  </si>
  <si>
    <t>Transferencias mensuales tramitadas en Castilla y León según Tipo de vehículo. Datos desde enero de 2021</t>
  </si>
  <si>
    <t>Transferencias según Tipo de vehículo y Provincia de matriculación. Mensual</t>
  </si>
  <si>
    <t>Transferencias según Tipo de vehículo y Provincia de matriculación. Acumulado en lo que va de año</t>
  </si>
  <si>
    <t>Transferencias según Tipo de vehículo y Provincia de matriculación. Variación interanual (%). Mensual</t>
  </si>
  <si>
    <t>Transferencias según Tipo de vehículo y Provincia de matriculación. Variación interanual (%). Acumulado en lo que va de año</t>
  </si>
  <si>
    <t>estadistica.jcyl.es - Tel. 983 414 452</t>
  </si>
  <si>
    <t/>
  </si>
  <si>
    <t>Furgonetas y Camiones</t>
  </si>
  <si>
    <t>Autobuses</t>
  </si>
  <si>
    <t>Turismos</t>
  </si>
  <si>
    <t>Motocicletas</t>
  </si>
  <si>
    <t>Tractores Industriales</t>
  </si>
  <si>
    <t>Remolques y semirremolques</t>
  </si>
  <si>
    <t>Otros veh.</t>
  </si>
  <si>
    <t>Total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</si>
  <si>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</si>
  <si>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</si>
  <si>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</si>
  <si>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</si>
  <si>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</si>
  <si>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</si>
  <si>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</si>
  <si>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</si>
  <si>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</si>
  <si>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 y León</t>
  </si>
  <si>
    <t>España</t>
  </si>
  <si>
    <t>Tabla II.1.1 Transferencias según Tipo de vehículo y Provincia de tramitación.
Abril 2024</t>
  </si>
  <si>
    <t>Nota: Datos provisionales.</t>
  </si>
  <si>
    <t>FUENTE: D. G. de Presupuestos, Fondos Europeos y Estadística de la Junta de Castilla y León con datos de la DGT.</t>
  </si>
  <si>
    <t>Tabla II.1.2 Transferencias según Tipo de vehículo y Provincia de tramitación.
Enero-Abril 2024</t>
  </si>
  <si>
    <t>Tabla II.1.3 Transferencias según Tipo de vehículo y Provincia de tramitación. Variación interanual (%).
Abril 2024</t>
  </si>
  <si>
    <t>Nota: (*) No se produjo transferencia de ningún vehículo de este tipo en el mismo mes del año anterior. Datos provisionales.</t>
  </si>
  <si>
    <t>Tabla II.1.4 Transferencias según Tipo de vehículo y Provincia de tramitación. Variación interanual (%).
Enero-Abril 2024</t>
  </si>
  <si>
    <t>Nota: (*) No se produjo transferencia de ningún vehículo de este tipo en el mismo periodo del año anterior. Datos provisionales.</t>
  </si>
  <si>
    <t>enero-21</t>
  </si>
  <si>
    <t>febrero-21</t>
  </si>
  <si>
    <t>marzo-21</t>
  </si>
  <si>
    <t>abril-21</t>
  </si>
  <si>
    <t>mayo-21</t>
  </si>
  <si>
    <t>junio-21</t>
  </si>
  <si>
    <t>julio-21</t>
  </si>
  <si>
    <t>agosto-21</t>
  </si>
  <si>
    <t>septiembre-21</t>
  </si>
  <si>
    <t>octubre-21</t>
  </si>
  <si>
    <t>noviembre-21</t>
  </si>
  <si>
    <t>diciembre-21</t>
  </si>
  <si>
    <t>enero-22</t>
  </si>
  <si>
    <t>febrero-22</t>
  </si>
  <si>
    <t>marzo-22</t>
  </si>
  <si>
    <t>abril-22</t>
  </si>
  <si>
    <t>mayo-22</t>
  </si>
  <si>
    <t>junio-22</t>
  </si>
  <si>
    <t>julio-22</t>
  </si>
  <si>
    <t>agosto-22</t>
  </si>
  <si>
    <t>septiembre-22</t>
  </si>
  <si>
    <t>octubre-22</t>
  </si>
  <si>
    <t>noviembre-22</t>
  </si>
  <si>
    <t>diciembre-22</t>
  </si>
  <si>
    <t>enero-23</t>
  </si>
  <si>
    <t>febrero-23</t>
  </si>
  <si>
    <t>marzo-23</t>
  </si>
  <si>
    <t>abril-23</t>
  </si>
  <si>
    <t>mayo-23</t>
  </si>
  <si>
    <t>junio-23</t>
  </si>
  <si>
    <t>julio-23</t>
  </si>
  <si>
    <t>agosto-23</t>
  </si>
  <si>
    <t>septiembre-23</t>
  </si>
  <si>
    <t>octubre-23</t>
  </si>
  <si>
    <t>noviembre-23</t>
  </si>
  <si>
    <t>diciembre-23</t>
  </si>
  <si>
    <t>enero-24</t>
  </si>
  <si>
    <t>febrero-24</t>
  </si>
  <si>
    <t>marzo-24</t>
  </si>
  <si>
    <t>abril-24</t>
  </si>
  <si>
    <t>Tabla II.1.5 Transferencias mensuales tramitadas en Castilla y León según Tipo de vehículo. Años 2021-2024</t>
  </si>
  <si>
    <t>Tabla II.2.1 Transferencias según Tipo de vehículo y Provincia de matriculación.
Abril 2024</t>
  </si>
  <si>
    <t>Tabla II.2.2 Transferencias según Tipo de vehículo y Provincia de matriculación.
Enero-Abril 2024</t>
  </si>
  <si>
    <t>Tabla II.2.3 Transferencias según Tipo de vehículo y Provincia de matriculación. Variación interanual (%).
Abril 2024</t>
  </si>
  <si>
    <t>Tabla II.2.4 Transferencias según Tipo de vehículo y Provincia de matriculación. Variación interanual (%).
Enero-Abril 2024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</si>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</sst>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5" x14ac:knownFonts="1">
    <font>
      <sz val="11"/>
      <color rgb="FF000000"/>
      <name val="Calibri"/>
      <family val="2"/>
      <scheme val="minor"/>
    </font>
    <font>
      <b/>
      <sz val="14"/>
      <color rgb="FFC0C0C0"/>
      <name val="Arial"/>
    </font>
    <font>
      <b/>
      <sz val="16"/>
      <color rgb="FF000080"/>
      <name val="Arial"/>
    </font>
    <font>
      <b/>
      <sz val="14"/>
      <color rgb="FF000080"/>
      <name val="Arial"/>
    </font>
    <font>
      <b/>
      <sz val="10"/>
      <color rgb="FF000000"/>
      <name val="Arial"/>
    </font>
    <font>
      <u/>
      <sz val="10"/>
      <color theme="10"/>
      <name val="Arial"/>
    </font>
    <font>
      <sz val="10"/>
      <color rgb="FF000000"/>
      <name val="Arial"/>
    </font>
    <font>
      <b/>
      <sz val="11"/>
      <color rgb="FFC0C0C0"/>
      <name val="Arial"/>
    </font>
    <font>
      <b/>
      <sz val="12"/>
      <color rgb="FF333399"/>
      <name val="Arial"/>
    </font>
    <font>
      <b/>
      <sz val="10"/>
      <color rgb="FF333399"/>
      <name val="Arial"/>
    </font>
    <font>
      <sz val="8"/>
      <color rgb="FF000000"/>
      <name val="Arial"/>
    </font>
    <font>
      <sz val="10"/>
      <color rgb="FF000080"/>
      <name val="Arial"/>
    </font>
    <font>
      <b/>
      <sz val="10"/>
      <color rgb="FF000080"/>
      <name val="Arial"/>
    </font>
    <font>
      <sz val="9"/>
      <color rgb="FF000000"/>
      <name val="Arial"/>
    </font>
    <font>
      <b/>
      <sz val="9"/>
      <color rgb="FF000000"/>
      <name val="Arial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1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/>
      <bottom style="hair">
        <color rgb="FF000080"/>
      </bottom>
      <diagonal/>
    </border>
    <border>
      <left/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 style="thin">
        <color rgb="FF000080"/>
      </top>
      <bottom style="hair">
        <color rgb="FF000080"/>
      </bottom>
      <diagonal/>
    </border>
    <border>
      <left/>
      <right style="double">
        <color rgb="FF000080"/>
      </right>
      <top style="thin">
        <color rgb="FF000080"/>
      </top>
      <bottom style="hair">
        <color rgb="FF000080"/>
      </bottom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/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double">
        <color rgb="FF000080"/>
      </bottom>
      <diagonal/>
    </border>
    <border>
      <left/>
      <right style="thin">
        <color rgb="FF000080"/>
      </right>
      <top/>
      <bottom style="double">
        <color rgb="FF000080"/>
      </bottom>
      <diagonal/>
    </border>
    <border>
      <left/>
      <right style="double">
        <color rgb="FF000080"/>
      </right>
      <top/>
      <bottom style="double">
        <color rgb="FF000080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9" fillId="2" borderId="3" xfId="0" applyFont="1" applyFill="1" applyBorder="1" applyAlignment="1">
      <alignment horizontal="center" vertical="center" wrapText="1"/>
    </xf>
    <xf numFmtId="0" fontId="10" fillId="0" borderId="0" xfId="0" applyFont="1"/>
    <xf numFmtId="0" fontId="10" fillId="0" borderId="0" xfId="0" applyFont="1" applyAlignment="1">
      <alignment vertical="top"/>
    </xf>
    <xf numFmtId="0" fontId="9" fillId="2" borderId="4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left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left" vertical="center" wrapText="1"/>
    </xf>
    <xf numFmtId="0" fontId="12" fillId="2" borderId="7" xfId="0" applyFont="1" applyFill="1" applyBorder="1" applyAlignment="1">
      <alignment horizontal="left" vertical="center" wrapText="1"/>
    </xf>
    <xf numFmtId="3" fontId="13" fillId="0" borderId="8" xfId="0" applyNumberFormat="1" applyFont="1" applyBorder="1" applyAlignment="1">
      <alignment horizontal="right" vertical="center"/>
    </xf>
    <xf numFmtId="3" fontId="13" fillId="0" borderId="9" xfId="0" applyNumberFormat="1" applyFont="1" applyBorder="1" applyAlignment="1">
      <alignment horizontal="right" vertical="center"/>
    </xf>
    <xf numFmtId="3" fontId="14" fillId="0" borderId="10" xfId="0" applyNumberFormat="1" applyFont="1" applyBorder="1" applyAlignment="1">
      <alignment horizontal="right" vertical="center"/>
    </xf>
    <xf numFmtId="3" fontId="14" fillId="0" borderId="11" xfId="0" applyNumberFormat="1" applyFont="1" applyBorder="1" applyAlignment="1">
      <alignment horizontal="right" vertical="center"/>
    </xf>
    <xf numFmtId="3" fontId="14" fillId="0" borderId="12" xfId="0" applyNumberFormat="1" applyFont="1" applyBorder="1" applyAlignment="1">
      <alignment horizontal="right" vertical="center"/>
    </xf>
    <xf numFmtId="3" fontId="14" fillId="0" borderId="13" xfId="0" applyNumberFormat="1" applyFont="1" applyBorder="1" applyAlignment="1">
      <alignment horizontal="right" vertical="center"/>
    </xf>
    <xf numFmtId="164" fontId="13" fillId="0" borderId="8" xfId="0" applyNumberFormat="1" applyFont="1" applyBorder="1" applyAlignment="1">
      <alignment horizontal="right" vertical="center"/>
    </xf>
    <xf numFmtId="164" fontId="13" fillId="0" borderId="9" xfId="0" applyNumberFormat="1" applyFont="1" applyBorder="1" applyAlignment="1">
      <alignment horizontal="right" vertical="center"/>
    </xf>
    <xf numFmtId="164" fontId="14" fillId="0" borderId="10" xfId="0" applyNumberFormat="1" applyFont="1" applyBorder="1" applyAlignment="1">
      <alignment horizontal="right" vertical="center"/>
    </xf>
    <xf numFmtId="164" fontId="14" fillId="0" borderId="11" xfId="0" applyNumberFormat="1" applyFont="1" applyBorder="1" applyAlignment="1">
      <alignment horizontal="right" vertical="center"/>
    </xf>
    <xf numFmtId="164" fontId="14" fillId="0" borderId="12" xfId="0" applyNumberFormat="1" applyFont="1" applyBorder="1" applyAlignment="1">
      <alignment horizontal="right" vertical="center"/>
    </xf>
    <xf numFmtId="164" fontId="14" fillId="0" borderId="13" xfId="0" applyNumberFormat="1" applyFont="1" applyBorder="1" applyAlignment="1">
      <alignment horizontal="right" vertical="center"/>
    </xf>
    <xf numFmtId="0" fontId="12" fillId="2" borderId="14" xfId="0" applyFont="1" applyFill="1" applyBorder="1" applyAlignment="1">
      <alignment horizontal="left" vertical="center" wrapText="1"/>
    </xf>
    <xf numFmtId="3" fontId="14" fillId="0" borderId="15" xfId="0" applyNumberFormat="1" applyFont="1" applyBorder="1" applyAlignment="1">
      <alignment horizontal="right" vertical="center"/>
    </xf>
    <xf numFmtId="3" fontId="14" fillId="0" borderId="16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 indent="2"/>
    </xf>
    <xf numFmtId="0" fontId="7" fillId="0" borderId="0" xfId="0" applyFont="1" applyAlignment="1">
      <alignment horizontal="center" vertical="center"/>
    </xf>
    <xf numFmtId="0" fontId="0" fillId="0" borderId="0" xfId="0"/>
    <xf numFmtId="0" fontId="8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stadistica.jcyl.es/web/es/estadistica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30"/>
  <sheetViews>
    <sheetView showGridLines="0" tabSelected="1" zoomScaleNormal="100" zoomScaleSheetLayoutView="100" workbookViewId="0"/>
  </sheetViews>
  <sheetFormatPr baseColWidth="10" defaultColWidth="9.140625" defaultRowHeight="15" x14ac:dyDescent="0.25"/>
  <cols>
    <col min="1" max="1" width="11.7109375" customWidth="1"/>
    <col min="2" max="2" width="8.7109375" customWidth="1"/>
    <col min="3" max="3" width="12.7109375" customWidth="1"/>
    <col min="4" max="4" width="110.7109375" customWidth="1"/>
  </cols>
  <sheetData>
    <row r="1" spans="1:4" ht="12" customHeight="1" x14ac:dyDescent="0.25">
      <c r="A1" s="33"/>
    </row>
    <row r="2" spans="1:4" ht="12" customHeight="1" x14ac:dyDescent="0.25"/>
    <row r="3" spans="1:4" ht="12" customHeight="1" x14ac:dyDescent="0.25"/>
    <row r="4" spans="1:4" ht="12" customHeight="1" x14ac:dyDescent="0.25"/>
    <row r="5" spans="1:4" ht="12" customHeight="1" x14ac:dyDescent="0.25"/>
    <row r="6" spans="1:4" ht="12" customHeight="1" x14ac:dyDescent="0.25"/>
    <row r="7" spans="1:4" ht="12" customHeight="1" x14ac:dyDescent="0.25"/>
    <row r="8" spans="1:4" ht="12" customHeight="1" x14ac:dyDescent="0.25"/>
    <row r="9" spans="1:4" ht="18" customHeight="1" x14ac:dyDescent="0.25">
      <c r="B9" s="29" t="s">
        <v>0</v>
      </c>
      <c r="C9" s="29"/>
      <c r="D9" s="29"/>
    </row>
    <row r="10" spans="1:4" ht="14.25" customHeight="1" x14ac:dyDescent="0.25"/>
    <row r="11" spans="1:4" ht="20.100000000000001" customHeight="1" x14ac:dyDescent="0.25">
      <c r="B11" s="1" t="s">
        <v>1</v>
      </c>
    </row>
    <row r="12" spans="1:4" ht="20.100000000000001" customHeight="1" x14ac:dyDescent="0.25">
      <c r="B12" s="1" t="s">
        <v>2</v>
      </c>
    </row>
    <row r="13" spans="1:4" ht="14.25" customHeight="1" x14ac:dyDescent="0.25"/>
    <row r="14" spans="1:4" ht="20.100000000000001" customHeight="1" x14ac:dyDescent="0.25">
      <c r="B14" s="2" t="s">
        <v>3</v>
      </c>
    </row>
    <row r="15" spans="1:4" ht="20.100000000000001" customHeight="1" x14ac:dyDescent="0.25">
      <c r="B15" s="2" t="s">
        <v>4</v>
      </c>
    </row>
    <row r="16" spans="1:4" ht="20.100000000000001" customHeight="1" x14ac:dyDescent="0.25"/>
    <row r="17" spans="2:4" ht="14.25" customHeight="1" x14ac:dyDescent="0.25">
      <c r="B17" s="3" t="s">
        <v>5</v>
      </c>
    </row>
    <row r="18" spans="2:4" ht="18.75" customHeight="1" x14ac:dyDescent="0.25">
      <c r="C18" s="4" t="str">
        <f>HYPERLINK("#'Tablas II.1'!A1", "Tabla II.1. 1")</f>
        <v>Tabla II.1. 1</v>
      </c>
      <c r="D18" s="5" t="s">
        <v>7</v>
      </c>
    </row>
    <row r="19" spans="2:4" ht="18.75" customHeight="1" x14ac:dyDescent="0.25">
      <c r="C19" s="4" t="str">
        <f>HYPERLINK("#'Tablas II.1'!A41", "Tabla II.1. 2")</f>
        <v>Tabla II.1. 2</v>
      </c>
      <c r="D19" s="5" t="s">
        <v>8</v>
      </c>
    </row>
    <row r="20" spans="2:4" ht="18.75" customHeight="1" x14ac:dyDescent="0.25">
      <c r="C20" s="4" t="str">
        <f>HYPERLINK("#'Tablas II.1'!A59", "Tabla II.1. 3")</f>
        <v>Tabla II.1. 3</v>
      </c>
      <c r="D20" s="5" t="s">
        <v>9</v>
      </c>
    </row>
    <row r="21" spans="2:4" ht="18.75" customHeight="1" x14ac:dyDescent="0.25">
      <c r="C21" s="4" t="str">
        <f>HYPERLINK("#'Tablas II.1'!A77", "Tabla II.1. 4")</f>
        <v>Tabla II.1. 4</v>
      </c>
      <c r="D21" s="5" t="s">
        <v>10</v>
      </c>
    </row>
    <row r="22" spans="2:4" ht="18.75" customHeight="1" x14ac:dyDescent="0.25">
      <c r="C22" s="4" t="str">
        <f>HYPERLINK("#'Tabla II.1.5'!A1", "Tabla II.1. 5")</f>
        <v>Tabla II.1. 5</v>
      </c>
      <c r="D22" s="5" t="s">
        <v>11</v>
      </c>
    </row>
    <row r="23" spans="2:4" ht="20.100000000000001" customHeight="1" x14ac:dyDescent="0.25">
      <c r="B23" s="3" t="s">
        <v>6</v>
      </c>
    </row>
    <row r="24" spans="2:4" ht="18.75" customHeight="1" x14ac:dyDescent="0.25">
      <c r="C24" s="4" t="str">
        <f>HYPERLINK("#'Tablas II.2'!A1", "Tabla II.2. 1")</f>
        <v>Tabla II.2. 1</v>
      </c>
      <c r="D24" s="5" t="s">
        <v>12</v>
      </c>
    </row>
    <row r="25" spans="2:4" ht="18.75" customHeight="1" x14ac:dyDescent="0.25">
      <c r="C25" s="4" t="str">
        <f>HYPERLINK("#'Tablas II.2'!A41", "Tabla II.2. 2")</f>
        <v>Tabla II.2. 2</v>
      </c>
      <c r="D25" s="5" t="s">
        <v>13</v>
      </c>
    </row>
    <row r="26" spans="2:4" ht="18.75" customHeight="1" x14ac:dyDescent="0.25">
      <c r="C26" s="4" t="str">
        <f>HYPERLINK("#'Tablas II.2'!A59", "Tabla II.2. 3")</f>
        <v>Tabla II.2. 3</v>
      </c>
      <c r="D26" s="5" t="s">
        <v>14</v>
      </c>
    </row>
    <row r="27" spans="2:4" ht="18.75" customHeight="1" x14ac:dyDescent="0.25">
      <c r="C27" s="4" t="str">
        <f>HYPERLINK("#'Tablas II.2'!A76", "Tabla II.2. 4")</f>
        <v>Tabla II.2. 4</v>
      </c>
      <c r="D27" s="5" t="s">
        <v>15</v>
      </c>
    </row>
    <row r="28" spans="2:4" ht="14.25" customHeight="1" x14ac:dyDescent="0.25"/>
    <row r="29" spans="2:4" ht="14.25" customHeight="1" x14ac:dyDescent="0.25"/>
    <row r="30" spans="2:4" x14ac:dyDescent="0.25">
      <c r="B30" s="30" t="s">
        <v>16</v>
      </c>
      <c r="C30" s="30"/>
      <c r="D30" s="31"/>
    </row>
  </sheetData>
  <mergeCells count="2">
    <mergeCell ref="B9:D9"/>
    <mergeCell ref="B30:D30"/>
  </mergeCells>
  <hyperlinks>
    <hyperlink ref="B30" r:id="rId1"/>
  </hyperlinks>
  <pageMargins left="0.7" right="0.7" top="0.75" bottom="0.75" header="0.3" footer="0.3"/>
  <pageSetup paperSize="9" scale="91" orientation="landscape" horizontalDpi="300" verticalDpi="3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7"/>
  <sheetViews>
    <sheetView showGridLines="0" zoomScaleNormal="100" zoomScaleSheetLayoutView="100" workbookViewId="0"/>
  </sheetViews>
  <sheetFormatPr baseColWidth="10" defaultColWidth="9.140625" defaultRowHeight="15" x14ac:dyDescent="0.25"/>
  <cols>
    <col min="1" max="1" width="11.7109375" customWidth="1"/>
    <col min="2" max="2" width="18.7109375" customWidth="1"/>
    <col min="3" max="10" width="15.7109375" customWidth="1"/>
  </cols>
  <sheetData>
    <row r="1" spans="1:10" ht="12" customHeight="1" x14ac:dyDescent="0.25">
      <c r="A1" s="33"/>
    </row>
    <row r="2" spans="1:10" ht="12" customHeight="1" x14ac:dyDescent="0.25"/>
    <row r="3" spans="1:10" ht="12" customHeight="1" x14ac:dyDescent="0.25"/>
    <row r="4" spans="1:10" ht="12" customHeight="1" x14ac:dyDescent="0.25"/>
    <row r="5" spans="1:10" ht="12" customHeight="1" x14ac:dyDescent="0.25"/>
    <row r="6" spans="1:10" ht="12" customHeight="1" x14ac:dyDescent="0.25"/>
    <row r="7" spans="1:10" ht="12" customHeight="1" x14ac:dyDescent="0.25"/>
    <row r="8" spans="1:10" ht="12" customHeight="1" x14ac:dyDescent="0.25"/>
    <row r="9" spans="1:10" ht="39.75" customHeight="1" x14ac:dyDescent="0.25">
      <c r="B9" s="32" t="s">
        <v>37</v>
      </c>
      <c r="C9" s="32"/>
      <c r="D9" s="32"/>
      <c r="E9" s="32"/>
      <c r="F9" s="32"/>
      <c r="G9" s="32"/>
      <c r="H9" s="32"/>
      <c r="I9" s="32"/>
      <c r="J9" s="32"/>
    </row>
    <row r="10" spans="1:10" ht="39.75" customHeight="1" x14ac:dyDescent="0.25">
      <c r="B10" s="11" t="s">
        <v>17</v>
      </c>
      <c r="C10" s="6" t="s">
        <v>18</v>
      </c>
      <c r="D10" s="6" t="s">
        <v>19</v>
      </c>
      <c r="E10" s="6" t="s">
        <v>20</v>
      </c>
      <c r="F10" s="6" t="s">
        <v>21</v>
      </c>
      <c r="G10" s="6" t="s">
        <v>22</v>
      </c>
      <c r="H10" s="6" t="s">
        <v>23</v>
      </c>
      <c r="I10" s="6" t="s">
        <v>24</v>
      </c>
      <c r="J10" s="9" t="s">
        <v>25</v>
      </c>
    </row>
    <row r="11" spans="1:10" ht="13.5" customHeight="1" x14ac:dyDescent="0.25">
      <c r="B11" s="10" t="s">
        <v>26</v>
      </c>
      <c r="C11" s="14">
        <v>120</v>
      </c>
      <c r="D11" s="14">
        <v>0</v>
      </c>
      <c r="E11" s="14">
        <v>503</v>
      </c>
      <c r="F11" s="14">
        <v>70</v>
      </c>
      <c r="G11" s="14">
        <v>4</v>
      </c>
      <c r="H11" s="14">
        <v>6</v>
      </c>
      <c r="I11" s="14">
        <v>7</v>
      </c>
      <c r="J11" s="15">
        <v>710</v>
      </c>
    </row>
    <row r="12" spans="1:10" ht="13.5" customHeight="1" x14ac:dyDescent="0.25">
      <c r="B12" s="10" t="s">
        <v>27</v>
      </c>
      <c r="C12" s="14">
        <v>225</v>
      </c>
      <c r="D12" s="14">
        <v>0</v>
      </c>
      <c r="E12" s="14">
        <v>1133</v>
      </c>
      <c r="F12" s="14">
        <v>151</v>
      </c>
      <c r="G12" s="14">
        <v>26</v>
      </c>
      <c r="H12" s="14">
        <v>26</v>
      </c>
      <c r="I12" s="14">
        <v>30</v>
      </c>
      <c r="J12" s="15">
        <v>1591</v>
      </c>
    </row>
    <row r="13" spans="1:10" ht="13.5" customHeight="1" x14ac:dyDescent="0.25">
      <c r="B13" s="10" t="s">
        <v>28</v>
      </c>
      <c r="C13" s="14">
        <v>354</v>
      </c>
      <c r="D13" s="14">
        <v>8</v>
      </c>
      <c r="E13" s="14">
        <v>1396</v>
      </c>
      <c r="F13" s="14">
        <v>187</v>
      </c>
      <c r="G13" s="14">
        <v>28</v>
      </c>
      <c r="H13" s="14">
        <v>15</v>
      </c>
      <c r="I13" s="14">
        <v>44</v>
      </c>
      <c r="J13" s="15">
        <v>2032</v>
      </c>
    </row>
    <row r="14" spans="1:10" ht="13.5" customHeight="1" x14ac:dyDescent="0.25">
      <c r="B14" s="10" t="s">
        <v>29</v>
      </c>
      <c r="C14" s="14">
        <v>145</v>
      </c>
      <c r="D14" s="14">
        <v>1</v>
      </c>
      <c r="E14" s="14">
        <v>740</v>
      </c>
      <c r="F14" s="14">
        <v>58</v>
      </c>
      <c r="G14" s="14">
        <v>10</v>
      </c>
      <c r="H14" s="14">
        <v>10</v>
      </c>
      <c r="I14" s="14">
        <v>19</v>
      </c>
      <c r="J14" s="15">
        <v>983</v>
      </c>
    </row>
    <row r="15" spans="1:10" ht="13.5" customHeight="1" x14ac:dyDescent="0.25">
      <c r="B15" s="10" t="s">
        <v>30</v>
      </c>
      <c r="C15" s="14">
        <v>289</v>
      </c>
      <c r="D15" s="14">
        <v>9</v>
      </c>
      <c r="E15" s="14">
        <v>1856</v>
      </c>
      <c r="F15" s="14">
        <v>154</v>
      </c>
      <c r="G15" s="14">
        <v>10</v>
      </c>
      <c r="H15" s="14">
        <v>27</v>
      </c>
      <c r="I15" s="14">
        <v>24</v>
      </c>
      <c r="J15" s="15">
        <v>2369</v>
      </c>
    </row>
    <row r="16" spans="1:10" ht="13.5" customHeight="1" x14ac:dyDescent="0.25">
      <c r="B16" s="10" t="s">
        <v>31</v>
      </c>
      <c r="C16" s="14">
        <v>187</v>
      </c>
      <c r="D16" s="14">
        <v>0</v>
      </c>
      <c r="E16" s="14">
        <v>542</v>
      </c>
      <c r="F16" s="14">
        <v>306</v>
      </c>
      <c r="G16" s="14">
        <v>7</v>
      </c>
      <c r="H16" s="14">
        <v>22</v>
      </c>
      <c r="I16" s="14">
        <v>13</v>
      </c>
      <c r="J16" s="15">
        <v>1077</v>
      </c>
    </row>
    <row r="17" spans="2:10" ht="13.5" customHeight="1" x14ac:dyDescent="0.25">
      <c r="B17" s="10" t="s">
        <v>32</v>
      </c>
      <c r="C17" s="14">
        <v>70</v>
      </c>
      <c r="D17" s="14">
        <v>2</v>
      </c>
      <c r="E17" s="14">
        <v>311</v>
      </c>
      <c r="F17" s="14">
        <v>41</v>
      </c>
      <c r="G17" s="14">
        <v>72</v>
      </c>
      <c r="H17" s="14">
        <v>7</v>
      </c>
      <c r="I17" s="14">
        <v>8</v>
      </c>
      <c r="J17" s="15">
        <v>511</v>
      </c>
    </row>
    <row r="18" spans="2:10" ht="13.5" customHeight="1" x14ac:dyDescent="0.25">
      <c r="B18" s="10" t="s">
        <v>33</v>
      </c>
      <c r="C18" s="14">
        <v>246</v>
      </c>
      <c r="D18" s="14">
        <v>0</v>
      </c>
      <c r="E18" s="14">
        <v>1565</v>
      </c>
      <c r="F18" s="14">
        <v>254</v>
      </c>
      <c r="G18" s="14">
        <v>17</v>
      </c>
      <c r="H18" s="14">
        <v>20</v>
      </c>
      <c r="I18" s="14">
        <v>21</v>
      </c>
      <c r="J18" s="15">
        <v>2123</v>
      </c>
    </row>
    <row r="19" spans="2:10" ht="13.5" customHeight="1" x14ac:dyDescent="0.25">
      <c r="B19" s="10" t="s">
        <v>34</v>
      </c>
      <c r="C19" s="14">
        <v>150</v>
      </c>
      <c r="D19" s="14">
        <v>0</v>
      </c>
      <c r="E19" s="14">
        <v>618</v>
      </c>
      <c r="F19" s="14">
        <v>65</v>
      </c>
      <c r="G19" s="14">
        <v>10</v>
      </c>
      <c r="H19" s="14">
        <v>13</v>
      </c>
      <c r="I19" s="14">
        <v>18</v>
      </c>
      <c r="J19" s="15">
        <v>874</v>
      </c>
    </row>
    <row r="20" spans="2:10" ht="13.5" customHeight="1" x14ac:dyDescent="0.25">
      <c r="B20" s="12" t="s">
        <v>35</v>
      </c>
      <c r="C20" s="16">
        <v>1786</v>
      </c>
      <c r="D20" s="16">
        <v>20</v>
      </c>
      <c r="E20" s="16">
        <v>8664</v>
      </c>
      <c r="F20" s="16">
        <v>1286</v>
      </c>
      <c r="G20" s="16">
        <v>184</v>
      </c>
      <c r="H20" s="16">
        <v>146</v>
      </c>
      <c r="I20" s="16">
        <v>184</v>
      </c>
      <c r="J20" s="17">
        <v>12270</v>
      </c>
    </row>
    <row r="21" spans="2:10" ht="13.5" customHeight="1" x14ac:dyDescent="0.25">
      <c r="B21" s="13" t="s">
        <v>36</v>
      </c>
      <c r="C21" s="18">
        <v>48127</v>
      </c>
      <c r="D21" s="18">
        <v>263</v>
      </c>
      <c r="E21" s="18">
        <v>248264</v>
      </c>
      <c r="F21" s="18">
        <v>33254</v>
      </c>
      <c r="G21" s="18">
        <v>3014</v>
      </c>
      <c r="H21" s="18">
        <v>3637</v>
      </c>
      <c r="I21" s="18">
        <v>3630</v>
      </c>
      <c r="J21" s="19">
        <v>340189</v>
      </c>
    </row>
    <row r="22" spans="2:10" ht="13.5" customHeight="1" x14ac:dyDescent="0.25">
      <c r="B22" s="7" t="s">
        <v>38</v>
      </c>
    </row>
    <row r="23" spans="2:10" ht="13.5" customHeight="1" x14ac:dyDescent="0.25">
      <c r="B23" s="8" t="s">
        <v>39</v>
      </c>
    </row>
    <row r="24" spans="2:10" ht="12.75" customHeight="1" x14ac:dyDescent="0.25"/>
    <row r="25" spans="2:10" ht="12.75" customHeight="1" x14ac:dyDescent="0.25"/>
    <row r="26" spans="2:10" ht="12.75" customHeight="1" x14ac:dyDescent="0.25"/>
    <row r="27" spans="2:10" ht="39.75" customHeight="1" x14ac:dyDescent="0.25">
      <c r="B27" s="32" t="s">
        <v>40</v>
      </c>
      <c r="C27" s="32"/>
      <c r="D27" s="32"/>
      <c r="E27" s="32"/>
      <c r="F27" s="32"/>
      <c r="G27" s="32"/>
      <c r="H27" s="32"/>
      <c r="I27" s="32"/>
      <c r="J27" s="32"/>
    </row>
    <row r="28" spans="2:10" ht="39.75" customHeight="1" x14ac:dyDescent="0.25">
      <c r="B28" s="11" t="s">
        <v>17</v>
      </c>
      <c r="C28" s="6" t="s">
        <v>18</v>
      </c>
      <c r="D28" s="6" t="s">
        <v>19</v>
      </c>
      <c r="E28" s="6" t="s">
        <v>20</v>
      </c>
      <c r="F28" s="6" t="s">
        <v>21</v>
      </c>
      <c r="G28" s="6" t="s">
        <v>22</v>
      </c>
      <c r="H28" s="6" t="s">
        <v>23</v>
      </c>
      <c r="I28" s="6" t="s">
        <v>24</v>
      </c>
      <c r="J28" s="9" t="s">
        <v>25</v>
      </c>
    </row>
    <row r="29" spans="2:10" ht="13.5" customHeight="1" x14ac:dyDescent="0.25">
      <c r="B29" s="10" t="s">
        <v>26</v>
      </c>
      <c r="C29" s="14">
        <v>468</v>
      </c>
      <c r="D29" s="14">
        <v>1</v>
      </c>
      <c r="E29" s="14">
        <v>1801</v>
      </c>
      <c r="F29" s="14">
        <v>228</v>
      </c>
      <c r="G29" s="14">
        <v>14</v>
      </c>
      <c r="H29" s="14">
        <v>27</v>
      </c>
      <c r="I29" s="14">
        <v>37</v>
      </c>
      <c r="J29" s="15">
        <v>2576</v>
      </c>
    </row>
    <row r="30" spans="2:10" ht="13.5" customHeight="1" x14ac:dyDescent="0.25">
      <c r="B30" s="10" t="s">
        <v>27</v>
      </c>
      <c r="C30" s="14">
        <v>916</v>
      </c>
      <c r="D30" s="14">
        <v>6</v>
      </c>
      <c r="E30" s="14">
        <v>4197</v>
      </c>
      <c r="F30" s="14">
        <v>524</v>
      </c>
      <c r="G30" s="14">
        <v>109</v>
      </c>
      <c r="H30" s="14">
        <v>93</v>
      </c>
      <c r="I30" s="14">
        <v>97</v>
      </c>
      <c r="J30" s="15">
        <v>5942</v>
      </c>
    </row>
    <row r="31" spans="2:10" ht="13.5" customHeight="1" x14ac:dyDescent="0.25">
      <c r="B31" s="10" t="s">
        <v>28</v>
      </c>
      <c r="C31" s="14">
        <v>1298</v>
      </c>
      <c r="D31" s="14">
        <v>33</v>
      </c>
      <c r="E31" s="14">
        <v>5115</v>
      </c>
      <c r="F31" s="14">
        <v>609</v>
      </c>
      <c r="G31" s="14">
        <v>82</v>
      </c>
      <c r="H31" s="14">
        <v>64</v>
      </c>
      <c r="I31" s="14">
        <v>140</v>
      </c>
      <c r="J31" s="15">
        <v>7341</v>
      </c>
    </row>
    <row r="32" spans="2:10" ht="13.5" customHeight="1" x14ac:dyDescent="0.25">
      <c r="B32" s="10" t="s">
        <v>29</v>
      </c>
      <c r="C32" s="14">
        <v>528</v>
      </c>
      <c r="D32" s="14">
        <v>9</v>
      </c>
      <c r="E32" s="14">
        <v>2868</v>
      </c>
      <c r="F32" s="14">
        <v>226</v>
      </c>
      <c r="G32" s="14">
        <v>30</v>
      </c>
      <c r="H32" s="14">
        <v>44</v>
      </c>
      <c r="I32" s="14">
        <v>69</v>
      </c>
      <c r="J32" s="15">
        <v>3774</v>
      </c>
    </row>
    <row r="33" spans="2:10" ht="13.5" customHeight="1" x14ac:dyDescent="0.25">
      <c r="B33" s="10" t="s">
        <v>30</v>
      </c>
      <c r="C33" s="14">
        <v>1111</v>
      </c>
      <c r="D33" s="14">
        <v>15</v>
      </c>
      <c r="E33" s="14">
        <v>6854</v>
      </c>
      <c r="F33" s="14">
        <v>511</v>
      </c>
      <c r="G33" s="14">
        <v>27</v>
      </c>
      <c r="H33" s="14">
        <v>65</v>
      </c>
      <c r="I33" s="14">
        <v>98</v>
      </c>
      <c r="J33" s="15">
        <v>8681</v>
      </c>
    </row>
    <row r="34" spans="2:10" ht="13.5" customHeight="1" x14ac:dyDescent="0.25">
      <c r="B34" s="10" t="s">
        <v>31</v>
      </c>
      <c r="C34" s="14">
        <v>603</v>
      </c>
      <c r="D34" s="14">
        <v>2</v>
      </c>
      <c r="E34" s="14">
        <v>2073</v>
      </c>
      <c r="F34" s="14">
        <v>1144</v>
      </c>
      <c r="G34" s="14">
        <v>13</v>
      </c>
      <c r="H34" s="14">
        <v>105</v>
      </c>
      <c r="I34" s="14">
        <v>68</v>
      </c>
      <c r="J34" s="15">
        <v>4008</v>
      </c>
    </row>
    <row r="35" spans="2:10" ht="13.5" customHeight="1" x14ac:dyDescent="0.25">
      <c r="B35" s="10" t="s">
        <v>32</v>
      </c>
      <c r="C35" s="14">
        <v>299</v>
      </c>
      <c r="D35" s="14">
        <v>15</v>
      </c>
      <c r="E35" s="14">
        <v>1214</v>
      </c>
      <c r="F35" s="14">
        <v>127</v>
      </c>
      <c r="G35" s="14">
        <v>346</v>
      </c>
      <c r="H35" s="14">
        <v>19</v>
      </c>
      <c r="I35" s="14">
        <v>23</v>
      </c>
      <c r="J35" s="15">
        <v>2043</v>
      </c>
    </row>
    <row r="36" spans="2:10" ht="13.5" customHeight="1" x14ac:dyDescent="0.25">
      <c r="B36" s="10" t="s">
        <v>33</v>
      </c>
      <c r="C36" s="14">
        <v>994</v>
      </c>
      <c r="D36" s="14">
        <v>14</v>
      </c>
      <c r="E36" s="14">
        <v>5655</v>
      </c>
      <c r="F36" s="14">
        <v>850</v>
      </c>
      <c r="G36" s="14">
        <v>61</v>
      </c>
      <c r="H36" s="14">
        <v>89</v>
      </c>
      <c r="I36" s="14">
        <v>85</v>
      </c>
      <c r="J36" s="15">
        <v>7748</v>
      </c>
    </row>
    <row r="37" spans="2:10" ht="13.5" customHeight="1" x14ac:dyDescent="0.25">
      <c r="B37" s="10" t="s">
        <v>34</v>
      </c>
      <c r="C37" s="14">
        <v>577</v>
      </c>
      <c r="D37" s="14">
        <v>0</v>
      </c>
      <c r="E37" s="14">
        <v>2440</v>
      </c>
      <c r="F37" s="14">
        <v>247</v>
      </c>
      <c r="G37" s="14">
        <v>31</v>
      </c>
      <c r="H37" s="14">
        <v>56</v>
      </c>
      <c r="I37" s="14">
        <v>83</v>
      </c>
      <c r="J37" s="15">
        <v>3434</v>
      </c>
    </row>
    <row r="38" spans="2:10" ht="13.5" customHeight="1" x14ac:dyDescent="0.25">
      <c r="B38" s="12" t="s">
        <v>35</v>
      </c>
      <c r="C38" s="16">
        <v>6794</v>
      </c>
      <c r="D38" s="16">
        <v>95</v>
      </c>
      <c r="E38" s="16">
        <v>32217</v>
      </c>
      <c r="F38" s="16">
        <v>4466</v>
      </c>
      <c r="G38" s="16">
        <v>713</v>
      </c>
      <c r="H38" s="16">
        <v>562</v>
      </c>
      <c r="I38" s="16">
        <v>700</v>
      </c>
      <c r="J38" s="17">
        <v>45547</v>
      </c>
    </row>
    <row r="39" spans="2:10" ht="13.5" customHeight="1" x14ac:dyDescent="0.25">
      <c r="B39" s="13" t="s">
        <v>36</v>
      </c>
      <c r="C39" s="18">
        <v>177043</v>
      </c>
      <c r="D39" s="18">
        <v>1114</v>
      </c>
      <c r="E39" s="18">
        <v>895261</v>
      </c>
      <c r="F39" s="18">
        <v>113171</v>
      </c>
      <c r="G39" s="18">
        <v>11135</v>
      </c>
      <c r="H39" s="18">
        <v>12793</v>
      </c>
      <c r="I39" s="18">
        <v>13334</v>
      </c>
      <c r="J39" s="19">
        <v>1223851</v>
      </c>
    </row>
    <row r="40" spans="2:10" ht="13.5" customHeight="1" x14ac:dyDescent="0.25">
      <c r="B40" s="7" t="s">
        <v>38</v>
      </c>
    </row>
    <row r="41" spans="2:10" ht="13.5" customHeight="1" x14ac:dyDescent="0.25">
      <c r="B41" s="8" t="s">
        <v>39</v>
      </c>
    </row>
    <row r="42" spans="2:10" ht="12.75" customHeight="1" x14ac:dyDescent="0.25"/>
    <row r="43" spans="2:10" ht="12.75" customHeight="1" x14ac:dyDescent="0.25"/>
    <row r="44" spans="2:10" ht="12.75" customHeight="1" x14ac:dyDescent="0.25"/>
    <row r="45" spans="2:10" ht="39.75" customHeight="1" x14ac:dyDescent="0.25">
      <c r="B45" s="32" t="s">
        <v>41</v>
      </c>
      <c r="C45" s="32"/>
      <c r="D45" s="32"/>
      <c r="E45" s="32"/>
      <c r="F45" s="32"/>
      <c r="G45" s="32"/>
      <c r="H45" s="32"/>
      <c r="I45" s="32"/>
      <c r="J45" s="32"/>
    </row>
    <row r="46" spans="2:10" ht="39.75" customHeight="1" x14ac:dyDescent="0.25">
      <c r="B46" s="11" t="s">
        <v>17</v>
      </c>
      <c r="C46" s="6" t="s">
        <v>18</v>
      </c>
      <c r="D46" s="6" t="s">
        <v>19</v>
      </c>
      <c r="E46" s="6" t="s">
        <v>20</v>
      </c>
      <c r="F46" s="6" t="s">
        <v>21</v>
      </c>
      <c r="G46" s="6" t="s">
        <v>22</v>
      </c>
      <c r="H46" s="6" t="s">
        <v>23</v>
      </c>
      <c r="I46" s="6" t="s">
        <v>24</v>
      </c>
      <c r="J46" s="9" t="s">
        <v>25</v>
      </c>
    </row>
    <row r="47" spans="2:10" ht="13.5" customHeight="1" x14ac:dyDescent="0.25">
      <c r="B47" s="10" t="s">
        <v>26</v>
      </c>
      <c r="C47" s="20">
        <v>-14.285714285714301</v>
      </c>
      <c r="D47" s="20" t="s">
        <v>90</v>
      </c>
      <c r="E47" s="20">
        <v>-10.017889087656499</v>
      </c>
      <c r="F47" s="20">
        <v>-20.454545454545499</v>
      </c>
      <c r="G47" s="20">
        <v>0</v>
      </c>
      <c r="H47" s="20">
        <v>-33.3333333333333</v>
      </c>
      <c r="I47" s="20">
        <v>-46.153846153846203</v>
      </c>
      <c r="J47" s="21">
        <v>-12.6691266912669</v>
      </c>
    </row>
    <row r="48" spans="2:10" ht="13.5" customHeight="1" x14ac:dyDescent="0.25">
      <c r="B48" s="10" t="s">
        <v>27</v>
      </c>
      <c r="C48" s="20">
        <v>6.1320754716981201</v>
      </c>
      <c r="D48" s="20" t="s">
        <v>90</v>
      </c>
      <c r="E48" s="20">
        <v>12.961116650049799</v>
      </c>
      <c r="F48" s="20">
        <v>-0.65789473684210198</v>
      </c>
      <c r="G48" s="20">
        <v>13.0434782608696</v>
      </c>
      <c r="H48" s="20">
        <v>-10.3448275862069</v>
      </c>
      <c r="I48" s="20">
        <v>15.384615384615399</v>
      </c>
      <c r="J48" s="21">
        <v>10.103806228373699</v>
      </c>
    </row>
    <row r="49" spans="2:10" ht="13.5" customHeight="1" x14ac:dyDescent="0.25">
      <c r="B49" s="10" t="s">
        <v>28</v>
      </c>
      <c r="C49" s="20">
        <v>33.082706766917298</v>
      </c>
      <c r="D49" s="20">
        <v>0</v>
      </c>
      <c r="E49" s="20">
        <v>4.25690814040329</v>
      </c>
      <c r="F49" s="20">
        <v>-16.143497757847499</v>
      </c>
      <c r="G49" s="20">
        <v>27.272727272727298</v>
      </c>
      <c r="H49" s="20">
        <v>-16.6666666666667</v>
      </c>
      <c r="I49" s="20">
        <v>22.2222222222222</v>
      </c>
      <c r="J49" s="21">
        <v>6.2761506276150598</v>
      </c>
    </row>
    <row r="50" spans="2:10" ht="13.5" customHeight="1" x14ac:dyDescent="0.25">
      <c r="B50" s="10" t="s">
        <v>29</v>
      </c>
      <c r="C50" s="20">
        <v>30.630630630630598</v>
      </c>
      <c r="D50" s="20">
        <v>0</v>
      </c>
      <c r="E50" s="20">
        <v>35.2833638025594</v>
      </c>
      <c r="F50" s="20">
        <v>-4.9180327868852496</v>
      </c>
      <c r="G50" s="20">
        <v>233.333333333333</v>
      </c>
      <c r="H50" s="20">
        <v>-28.571428571428601</v>
      </c>
      <c r="I50" s="20">
        <v>11.764705882352899</v>
      </c>
      <c r="J50" s="21">
        <v>30.371352785145898</v>
      </c>
    </row>
    <row r="51" spans="2:10" ht="13.5" customHeight="1" x14ac:dyDescent="0.25">
      <c r="B51" s="10" t="s">
        <v>30</v>
      </c>
      <c r="C51" s="20">
        <v>17.004048582995999</v>
      </c>
      <c r="D51" s="20">
        <v>800</v>
      </c>
      <c r="E51" s="20">
        <v>17.691819911223799</v>
      </c>
      <c r="F51" s="20">
        <v>4.0540540540540597</v>
      </c>
      <c r="G51" s="20">
        <v>-16.6666666666667</v>
      </c>
      <c r="H51" s="20">
        <v>237.5</v>
      </c>
      <c r="I51" s="20">
        <v>20</v>
      </c>
      <c r="J51" s="21">
        <v>17.6850471932439</v>
      </c>
    </row>
    <row r="52" spans="2:10" ht="13.5" customHeight="1" x14ac:dyDescent="0.25">
      <c r="B52" s="10" t="s">
        <v>31</v>
      </c>
      <c r="C52" s="20">
        <v>41.6666666666667</v>
      </c>
      <c r="D52" s="20" t="s">
        <v>90</v>
      </c>
      <c r="E52" s="20">
        <v>18.3406113537118</v>
      </c>
      <c r="F52" s="20">
        <v>-6.9908814589665704</v>
      </c>
      <c r="G52" s="20">
        <v>16.6666666666667</v>
      </c>
      <c r="H52" s="20">
        <v>46.6666666666667</v>
      </c>
      <c r="I52" s="20">
        <v>-45.8333333333333</v>
      </c>
      <c r="J52" s="21">
        <v>11.7219917012448</v>
      </c>
    </row>
    <row r="53" spans="2:10" ht="13.5" customHeight="1" x14ac:dyDescent="0.25">
      <c r="B53" s="10" t="s">
        <v>32</v>
      </c>
      <c r="C53" s="20">
        <v>-6.6666666666666696</v>
      </c>
      <c r="D53" s="20" t="s">
        <v>90</v>
      </c>
      <c r="E53" s="20">
        <v>23.412698412698401</v>
      </c>
      <c r="F53" s="20">
        <v>57.692307692307701</v>
      </c>
      <c r="G53" s="20">
        <v>53.191489361702097</v>
      </c>
      <c r="H53" s="20">
        <v>-30</v>
      </c>
      <c r="I53" s="20">
        <v>33.3333333333333</v>
      </c>
      <c r="J53" s="21">
        <v>22.836538461538499</v>
      </c>
    </row>
    <row r="54" spans="2:10" ht="13.5" customHeight="1" x14ac:dyDescent="0.25">
      <c r="B54" s="10" t="s">
        <v>33</v>
      </c>
      <c r="C54" s="20">
        <v>30.851063829787201</v>
      </c>
      <c r="D54" s="20" t="s">
        <v>90</v>
      </c>
      <c r="E54" s="20">
        <v>29.767827529021599</v>
      </c>
      <c r="F54" s="20">
        <v>17.050691244239601</v>
      </c>
      <c r="G54" s="20">
        <v>70</v>
      </c>
      <c r="H54" s="20">
        <v>33.3333333333333</v>
      </c>
      <c r="I54" s="20">
        <v>31.25</v>
      </c>
      <c r="J54" s="21">
        <v>28.510895883777199</v>
      </c>
    </row>
    <row r="55" spans="2:10" ht="13.5" customHeight="1" x14ac:dyDescent="0.25">
      <c r="B55" s="10" t="s">
        <v>34</v>
      </c>
      <c r="C55" s="20">
        <v>12.781954887217999</v>
      </c>
      <c r="D55" s="20" t="s">
        <v>90</v>
      </c>
      <c r="E55" s="20">
        <v>5.4607508532423097</v>
      </c>
      <c r="F55" s="20">
        <v>-16.6666666666667</v>
      </c>
      <c r="G55" s="20">
        <v>233.333333333333</v>
      </c>
      <c r="H55" s="20">
        <v>8.3333333333333304</v>
      </c>
      <c r="I55" s="20">
        <v>0</v>
      </c>
      <c r="J55" s="21">
        <v>5.3012048192771202</v>
      </c>
    </row>
    <row r="56" spans="2:10" ht="13.5" customHeight="1" x14ac:dyDescent="0.25">
      <c r="B56" s="12" t="s">
        <v>35</v>
      </c>
      <c r="C56" s="22">
        <v>18.75</v>
      </c>
      <c r="D56" s="22">
        <v>100</v>
      </c>
      <c r="E56" s="22">
        <v>15.1056197688322</v>
      </c>
      <c r="F56" s="22">
        <v>-2.7231467473525002</v>
      </c>
      <c r="G56" s="22">
        <v>41.538461538461497</v>
      </c>
      <c r="H56" s="22">
        <v>12.307692307692299</v>
      </c>
      <c r="I56" s="22">
        <v>4.5454545454545396</v>
      </c>
      <c r="J56" s="23">
        <v>13.6216316325586</v>
      </c>
    </row>
    <row r="57" spans="2:10" ht="13.5" customHeight="1" x14ac:dyDescent="0.25">
      <c r="B57" s="13" t="s">
        <v>36</v>
      </c>
      <c r="C57" s="24">
        <v>31.1827077711451</v>
      </c>
      <c r="D57" s="24">
        <v>-8.0419580419580399</v>
      </c>
      <c r="E57" s="24">
        <v>29.3479563393857</v>
      </c>
      <c r="F57" s="24">
        <v>14.3731728288908</v>
      </c>
      <c r="G57" s="24">
        <v>40.578358208955201</v>
      </c>
      <c r="H57" s="24">
        <v>26.153312521678799</v>
      </c>
      <c r="I57" s="24">
        <v>16.420782552918499</v>
      </c>
      <c r="J57" s="25">
        <v>27.829089761317899</v>
      </c>
    </row>
    <row r="58" spans="2:10" ht="13.5" customHeight="1" x14ac:dyDescent="0.25">
      <c r="B58" s="7" t="s">
        <v>42</v>
      </c>
    </row>
    <row r="59" spans="2:10" ht="13.5" customHeight="1" x14ac:dyDescent="0.25">
      <c r="B59" s="8" t="s">
        <v>39</v>
      </c>
    </row>
    <row r="60" spans="2:10" ht="12.75" customHeight="1" x14ac:dyDescent="0.25"/>
    <row r="61" spans="2:10" ht="12.75" customHeight="1" x14ac:dyDescent="0.25"/>
    <row r="62" spans="2:10" ht="12.75" customHeight="1" x14ac:dyDescent="0.25"/>
    <row r="63" spans="2:10" ht="39.75" customHeight="1" x14ac:dyDescent="0.25">
      <c r="B63" s="32" t="s">
        <v>43</v>
      </c>
      <c r="C63" s="32"/>
      <c r="D63" s="32"/>
      <c r="E63" s="32"/>
      <c r="F63" s="32"/>
      <c r="G63" s="32"/>
      <c r="H63" s="32"/>
      <c r="I63" s="32"/>
      <c r="J63" s="32"/>
    </row>
    <row r="64" spans="2:10" ht="39.75" customHeight="1" x14ac:dyDescent="0.25">
      <c r="B64" s="11" t="s">
        <v>17</v>
      </c>
      <c r="C64" s="6" t="s">
        <v>18</v>
      </c>
      <c r="D64" s="6" t="s">
        <v>19</v>
      </c>
      <c r="E64" s="6" t="s">
        <v>20</v>
      </c>
      <c r="F64" s="6" t="s">
        <v>21</v>
      </c>
      <c r="G64" s="6" t="s">
        <v>22</v>
      </c>
      <c r="H64" s="6" t="s">
        <v>23</v>
      </c>
      <c r="I64" s="6" t="s">
        <v>24</v>
      </c>
      <c r="J64" s="9" t="s">
        <v>25</v>
      </c>
    </row>
    <row r="65" spans="2:10" ht="13.5" customHeight="1" x14ac:dyDescent="0.25">
      <c r="B65" s="10" t="s">
        <v>26</v>
      </c>
      <c r="C65" s="20">
        <v>-18.324607329842902</v>
      </c>
      <c r="D65" s="20">
        <v>0</v>
      </c>
      <c r="E65" s="20">
        <v>-18.469895880488899</v>
      </c>
      <c r="F65" s="20">
        <v>-27.388535031847098</v>
      </c>
      <c r="G65" s="20">
        <v>-22.2222222222222</v>
      </c>
      <c r="H65" s="20">
        <v>-32.5</v>
      </c>
      <c r="I65" s="20">
        <v>-41.269841269841301</v>
      </c>
      <c r="J65" s="21">
        <v>-19.9502796768179</v>
      </c>
    </row>
    <row r="66" spans="2:10" ht="13.5" customHeight="1" x14ac:dyDescent="0.25">
      <c r="B66" s="10" t="s">
        <v>27</v>
      </c>
      <c r="C66" s="20">
        <v>3.15315315315314</v>
      </c>
      <c r="D66" s="20">
        <v>200</v>
      </c>
      <c r="E66" s="20">
        <v>-1.8475210477081301</v>
      </c>
      <c r="F66" s="20">
        <v>0.19120458891013201</v>
      </c>
      <c r="G66" s="20">
        <v>10.1010101010101</v>
      </c>
      <c r="H66" s="20">
        <v>-15.454545454545499</v>
      </c>
      <c r="I66" s="20">
        <v>-1.0204081632653099</v>
      </c>
      <c r="J66" s="21">
        <v>-0.90060040026684895</v>
      </c>
    </row>
    <row r="67" spans="2:10" ht="13.5" customHeight="1" x14ac:dyDescent="0.25">
      <c r="B67" s="10" t="s">
        <v>28</v>
      </c>
      <c r="C67" s="20">
        <v>8.0766028309741795</v>
      </c>
      <c r="D67" s="20">
        <v>10</v>
      </c>
      <c r="E67" s="20">
        <v>-8.0035971223021498</v>
      </c>
      <c r="F67" s="20">
        <v>-12.1212121212121</v>
      </c>
      <c r="G67" s="20">
        <v>-22.641509433962302</v>
      </c>
      <c r="H67" s="20">
        <v>-28.089887640449401</v>
      </c>
      <c r="I67" s="20">
        <v>35.922330097087404</v>
      </c>
      <c r="J67" s="21">
        <v>-5.6669236700077104</v>
      </c>
    </row>
    <row r="68" spans="2:10" ht="13.5" customHeight="1" x14ac:dyDescent="0.25">
      <c r="B68" s="10" t="s">
        <v>29</v>
      </c>
      <c r="C68" s="20">
        <v>8.1967213114754198</v>
      </c>
      <c r="D68" s="20">
        <v>200</v>
      </c>
      <c r="E68" s="20">
        <v>14.9038461538461</v>
      </c>
      <c r="F68" s="20">
        <v>-15.355805243445699</v>
      </c>
      <c r="G68" s="20">
        <v>-30.232558139534898</v>
      </c>
      <c r="H68" s="20">
        <v>-46.987951807228903</v>
      </c>
      <c r="I68" s="20">
        <v>7.8125</v>
      </c>
      <c r="J68" s="21">
        <v>9.5818815331010398</v>
      </c>
    </row>
    <row r="69" spans="2:10" ht="13.5" customHeight="1" x14ac:dyDescent="0.25">
      <c r="B69" s="10" t="s">
        <v>30</v>
      </c>
      <c r="C69" s="20">
        <v>5.9103908484270802</v>
      </c>
      <c r="D69" s="20">
        <v>87.5</v>
      </c>
      <c r="E69" s="20">
        <v>-0.89647194910352801</v>
      </c>
      <c r="F69" s="20">
        <v>-2.2944550669216102</v>
      </c>
      <c r="G69" s="20">
        <v>-37.209302325581397</v>
      </c>
      <c r="H69" s="20">
        <v>-10.958904109589</v>
      </c>
      <c r="I69" s="20">
        <v>7.6923076923076898</v>
      </c>
      <c r="J69" s="21">
        <v>-0.252786395495808</v>
      </c>
    </row>
    <row r="70" spans="2:10" ht="13.5" customHeight="1" x14ac:dyDescent="0.25">
      <c r="B70" s="10" t="s">
        <v>31</v>
      </c>
      <c r="C70" s="20">
        <v>7.2953736654804304</v>
      </c>
      <c r="D70" s="20">
        <v>100</v>
      </c>
      <c r="E70" s="20">
        <v>-4.1608876560332897</v>
      </c>
      <c r="F70" s="20">
        <v>-4.9833887043189398</v>
      </c>
      <c r="G70" s="20">
        <v>-48</v>
      </c>
      <c r="H70" s="20">
        <v>10.526315789473699</v>
      </c>
      <c r="I70" s="20">
        <v>-11.6883116883117</v>
      </c>
      <c r="J70" s="21">
        <v>-2.8834504482675101</v>
      </c>
    </row>
    <row r="71" spans="2:10" ht="13.5" customHeight="1" x14ac:dyDescent="0.25">
      <c r="B71" s="10" t="s">
        <v>32</v>
      </c>
      <c r="C71" s="20">
        <v>-7.1428571428571397</v>
      </c>
      <c r="D71" s="20">
        <v>650</v>
      </c>
      <c r="E71" s="20">
        <v>7.4336283185840699</v>
      </c>
      <c r="F71" s="20">
        <v>11.403508771929801</v>
      </c>
      <c r="G71" s="20">
        <v>44.769874476987397</v>
      </c>
      <c r="H71" s="20">
        <v>-32.142857142857103</v>
      </c>
      <c r="I71" s="20">
        <v>-28.125</v>
      </c>
      <c r="J71" s="21">
        <v>9.42688805570433</v>
      </c>
    </row>
    <row r="72" spans="2:10" ht="13.5" customHeight="1" x14ac:dyDescent="0.25">
      <c r="B72" s="10" t="s">
        <v>33</v>
      </c>
      <c r="C72" s="20">
        <v>14.252873563218399</v>
      </c>
      <c r="D72" s="20" t="s">
        <v>90</v>
      </c>
      <c r="E72" s="20">
        <v>5.9782608695652097</v>
      </c>
      <c r="F72" s="20">
        <v>-0.46838407494145301</v>
      </c>
      <c r="G72" s="20">
        <v>-21.794871794871799</v>
      </c>
      <c r="H72" s="20">
        <v>-17.592592592592599</v>
      </c>
      <c r="I72" s="20">
        <v>-16.6666666666667</v>
      </c>
      <c r="J72" s="21">
        <v>5.4436581382689297</v>
      </c>
    </row>
    <row r="73" spans="2:10" ht="13.5" customHeight="1" x14ac:dyDescent="0.25">
      <c r="B73" s="10" t="s">
        <v>34</v>
      </c>
      <c r="C73" s="20">
        <v>-9.84375</v>
      </c>
      <c r="D73" s="20">
        <v>-100</v>
      </c>
      <c r="E73" s="20">
        <v>-2.6336791699920199</v>
      </c>
      <c r="F73" s="20">
        <v>0.406504065040658</v>
      </c>
      <c r="G73" s="20">
        <v>55</v>
      </c>
      <c r="H73" s="20">
        <v>-9.67741935483871</v>
      </c>
      <c r="I73" s="20">
        <v>12.1621621621622</v>
      </c>
      <c r="J73" s="21">
        <v>-3.2948465221064498</v>
      </c>
    </row>
    <row r="74" spans="2:10" ht="13.5" customHeight="1" x14ac:dyDescent="0.25">
      <c r="B74" s="12" t="s">
        <v>35</v>
      </c>
      <c r="C74" s="22">
        <v>3.0486880024268102</v>
      </c>
      <c r="D74" s="22">
        <v>90</v>
      </c>
      <c r="E74" s="22">
        <v>-1.15058910162003</v>
      </c>
      <c r="F74" s="22">
        <v>-5.74081891093289</v>
      </c>
      <c r="G74" s="22">
        <v>6.2593144560357601</v>
      </c>
      <c r="H74" s="22">
        <v>-18.3139534883721</v>
      </c>
      <c r="I74" s="22">
        <v>-0.56818181818182301</v>
      </c>
      <c r="J74" s="23">
        <v>-1.0622121817707799</v>
      </c>
    </row>
    <row r="75" spans="2:10" ht="13.5" customHeight="1" x14ac:dyDescent="0.25">
      <c r="B75" s="13" t="s">
        <v>36</v>
      </c>
      <c r="C75" s="24">
        <v>9.6180398615556904</v>
      </c>
      <c r="D75" s="24">
        <v>-29.716088328075699</v>
      </c>
      <c r="E75" s="24">
        <v>7.3283277367038702</v>
      </c>
      <c r="F75" s="24">
        <v>1.8375041618299499</v>
      </c>
      <c r="G75" s="24">
        <v>-7.8457336754117399</v>
      </c>
      <c r="H75" s="24">
        <v>1.1144483085678201</v>
      </c>
      <c r="I75" s="24">
        <v>2.8699274803271102</v>
      </c>
      <c r="J75" s="25">
        <v>6.7883422494422296</v>
      </c>
    </row>
    <row r="76" spans="2:10" ht="13.5" customHeight="1" x14ac:dyDescent="0.25">
      <c r="B76" s="7" t="s">
        <v>44</v>
      </c>
    </row>
    <row r="77" spans="2:10" ht="13.5" customHeight="1" x14ac:dyDescent="0.25">
      <c r="B77" s="8" t="s">
        <v>39</v>
      </c>
    </row>
  </sheetData>
  <mergeCells count="4">
    <mergeCell ref="B9:J9"/>
    <mergeCell ref="B27:J27"/>
    <mergeCell ref="B45:J45"/>
    <mergeCell ref="B63:J63"/>
  </mergeCells>
  <pageMargins left="0.7" right="0.7" top="0.75" bottom="0.75" header="0.3" footer="0.3"/>
  <pageSetup paperSize="9" scale="55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2"/>
  <sheetViews>
    <sheetView showGridLines="0" workbookViewId="0">
      <pane ySplit="10" topLeftCell="A11" activePane="bottomLeft" state="frozen"/>
      <selection pane="bottomLeft"/>
    </sheetView>
  </sheetViews>
  <sheetFormatPr baseColWidth="10" defaultColWidth="9.140625" defaultRowHeight="15" x14ac:dyDescent="0.25"/>
  <cols>
    <col min="1" max="1" width="11.7109375" customWidth="1"/>
    <col min="2" max="2" width="18.7109375" customWidth="1"/>
    <col min="3" max="10" width="15.7109375" customWidth="1"/>
  </cols>
  <sheetData>
    <row r="1" spans="1:10" ht="12" customHeight="1" x14ac:dyDescent="0.25">
      <c r="A1" s="33"/>
    </row>
    <row r="2" spans="1:10" ht="12" customHeight="1" x14ac:dyDescent="0.25"/>
    <row r="3" spans="1:10" ht="12" customHeight="1" x14ac:dyDescent="0.25"/>
    <row r="4" spans="1:10" ht="12" customHeight="1" x14ac:dyDescent="0.25"/>
    <row r="5" spans="1:10" ht="12" customHeight="1" x14ac:dyDescent="0.25"/>
    <row r="6" spans="1:10" ht="12" customHeight="1" x14ac:dyDescent="0.25"/>
    <row r="7" spans="1:10" ht="12" customHeight="1" x14ac:dyDescent="0.25"/>
    <row r="8" spans="1:10" ht="12" customHeight="1" x14ac:dyDescent="0.25"/>
    <row r="9" spans="1:10" ht="39.75" customHeight="1" x14ac:dyDescent="0.25">
      <c r="B9" s="32" t="s">
        <v>85</v>
      </c>
      <c r="C9" s="32"/>
      <c r="D9" s="32"/>
      <c r="E9" s="32"/>
      <c r="F9" s="32"/>
      <c r="G9" s="32"/>
      <c r="H9" s="32"/>
      <c r="I9" s="32"/>
      <c r="J9" s="32"/>
    </row>
    <row r="10" spans="1:10" ht="39.75" customHeight="1" x14ac:dyDescent="0.25">
      <c r="B10" s="11" t="s">
        <v>17</v>
      </c>
      <c r="C10" s="6" t="s">
        <v>18</v>
      </c>
      <c r="D10" s="6" t="s">
        <v>19</v>
      </c>
      <c r="E10" s="6" t="s">
        <v>20</v>
      </c>
      <c r="F10" s="6" t="s">
        <v>21</v>
      </c>
      <c r="G10" s="6" t="s">
        <v>22</v>
      </c>
      <c r="H10" s="6" t="s">
        <v>23</v>
      </c>
      <c r="I10" s="6" t="s">
        <v>24</v>
      </c>
      <c r="J10" s="9" t="s">
        <v>25</v>
      </c>
    </row>
    <row r="11" spans="1:10" ht="19.5" customHeight="1" x14ac:dyDescent="0.25">
      <c r="B11" s="10" t="s">
        <v>45</v>
      </c>
      <c r="C11" s="14">
        <v>1667</v>
      </c>
      <c r="D11" s="14">
        <v>17</v>
      </c>
      <c r="E11" s="14">
        <v>7953</v>
      </c>
      <c r="F11" s="14">
        <v>914</v>
      </c>
      <c r="G11" s="14">
        <v>168</v>
      </c>
      <c r="H11" s="14">
        <v>210</v>
      </c>
      <c r="I11" s="14">
        <v>234</v>
      </c>
      <c r="J11" s="15">
        <v>11163</v>
      </c>
    </row>
    <row r="12" spans="1:10" ht="19.5" customHeight="1" x14ac:dyDescent="0.25">
      <c r="B12" s="10" t="s">
        <v>46</v>
      </c>
      <c r="C12" s="14">
        <v>2357</v>
      </c>
      <c r="D12" s="14">
        <v>10</v>
      </c>
      <c r="E12" s="14">
        <v>9751</v>
      </c>
      <c r="F12" s="14">
        <v>1306</v>
      </c>
      <c r="G12" s="14">
        <v>221</v>
      </c>
      <c r="H12" s="14">
        <v>255</v>
      </c>
      <c r="I12" s="14">
        <v>323</v>
      </c>
      <c r="J12" s="15">
        <v>14223</v>
      </c>
    </row>
    <row r="13" spans="1:10" ht="19.5" customHeight="1" x14ac:dyDescent="0.25">
      <c r="B13" s="10" t="s">
        <v>47</v>
      </c>
      <c r="C13" s="14">
        <v>2786</v>
      </c>
      <c r="D13" s="14">
        <v>9</v>
      </c>
      <c r="E13" s="14">
        <v>11768</v>
      </c>
      <c r="F13" s="14">
        <v>1783</v>
      </c>
      <c r="G13" s="14">
        <v>231</v>
      </c>
      <c r="H13" s="14">
        <v>249</v>
      </c>
      <c r="I13" s="14">
        <v>338</v>
      </c>
      <c r="J13" s="15">
        <v>17164</v>
      </c>
    </row>
    <row r="14" spans="1:10" ht="19.5" customHeight="1" x14ac:dyDescent="0.25">
      <c r="B14" s="10" t="s">
        <v>48</v>
      </c>
      <c r="C14" s="14">
        <v>2182</v>
      </c>
      <c r="D14" s="14">
        <v>5</v>
      </c>
      <c r="E14" s="14">
        <v>9659</v>
      </c>
      <c r="F14" s="14">
        <v>1584</v>
      </c>
      <c r="G14" s="14">
        <v>166</v>
      </c>
      <c r="H14" s="14">
        <v>252</v>
      </c>
      <c r="I14" s="14">
        <v>271</v>
      </c>
      <c r="J14" s="15">
        <v>14119</v>
      </c>
    </row>
    <row r="15" spans="1:10" ht="19.5" customHeight="1" x14ac:dyDescent="0.25">
      <c r="B15" s="10" t="s">
        <v>49</v>
      </c>
      <c r="C15" s="14">
        <v>2292</v>
      </c>
      <c r="D15" s="14">
        <v>8</v>
      </c>
      <c r="E15" s="14">
        <v>10383</v>
      </c>
      <c r="F15" s="14">
        <v>1651</v>
      </c>
      <c r="G15" s="14">
        <v>233</v>
      </c>
      <c r="H15" s="14">
        <v>224</v>
      </c>
      <c r="I15" s="14">
        <v>298</v>
      </c>
      <c r="J15" s="15">
        <v>15089</v>
      </c>
    </row>
    <row r="16" spans="1:10" ht="19.5" customHeight="1" x14ac:dyDescent="0.25">
      <c r="B16" s="10" t="s">
        <v>50</v>
      </c>
      <c r="C16" s="14">
        <v>2014</v>
      </c>
      <c r="D16" s="14">
        <v>6</v>
      </c>
      <c r="E16" s="14">
        <v>10224</v>
      </c>
      <c r="F16" s="14">
        <v>1584</v>
      </c>
      <c r="G16" s="14">
        <v>215</v>
      </c>
      <c r="H16" s="14">
        <v>238</v>
      </c>
      <c r="I16" s="14">
        <v>230</v>
      </c>
      <c r="J16" s="15">
        <v>14511</v>
      </c>
    </row>
    <row r="17" spans="2:10" ht="19.5" customHeight="1" x14ac:dyDescent="0.25">
      <c r="B17" s="10" t="s">
        <v>51</v>
      </c>
      <c r="C17" s="14">
        <v>1714</v>
      </c>
      <c r="D17" s="14">
        <v>16</v>
      </c>
      <c r="E17" s="14">
        <v>10088</v>
      </c>
      <c r="F17" s="14">
        <v>1455</v>
      </c>
      <c r="G17" s="14">
        <v>116</v>
      </c>
      <c r="H17" s="14">
        <v>174</v>
      </c>
      <c r="I17" s="14">
        <v>158</v>
      </c>
      <c r="J17" s="15">
        <v>13721</v>
      </c>
    </row>
    <row r="18" spans="2:10" ht="19.5" customHeight="1" x14ac:dyDescent="0.25">
      <c r="B18" s="10" t="s">
        <v>52</v>
      </c>
      <c r="C18" s="14">
        <v>1550</v>
      </c>
      <c r="D18" s="14">
        <v>13</v>
      </c>
      <c r="E18" s="14">
        <v>9206</v>
      </c>
      <c r="F18" s="14">
        <v>1192</v>
      </c>
      <c r="G18" s="14">
        <v>134</v>
      </c>
      <c r="H18" s="14">
        <v>133</v>
      </c>
      <c r="I18" s="14">
        <v>161</v>
      </c>
      <c r="J18" s="15">
        <v>12389</v>
      </c>
    </row>
    <row r="19" spans="2:10" ht="19.5" customHeight="1" x14ac:dyDescent="0.25">
      <c r="B19" s="10" t="s">
        <v>53</v>
      </c>
      <c r="C19" s="14">
        <v>1774</v>
      </c>
      <c r="D19" s="14">
        <v>17</v>
      </c>
      <c r="E19" s="14">
        <v>10026</v>
      </c>
      <c r="F19" s="14">
        <v>1336</v>
      </c>
      <c r="G19" s="14">
        <v>222</v>
      </c>
      <c r="H19" s="14">
        <v>158</v>
      </c>
      <c r="I19" s="14">
        <v>168</v>
      </c>
      <c r="J19" s="15">
        <v>13701</v>
      </c>
    </row>
    <row r="20" spans="2:10" ht="19.5" customHeight="1" x14ac:dyDescent="0.25">
      <c r="B20" s="10" t="s">
        <v>54</v>
      </c>
      <c r="C20" s="14">
        <v>1896</v>
      </c>
      <c r="D20" s="14">
        <v>14</v>
      </c>
      <c r="E20" s="14">
        <v>9267</v>
      </c>
      <c r="F20" s="14">
        <v>1257</v>
      </c>
      <c r="G20" s="14">
        <v>185</v>
      </c>
      <c r="H20" s="14">
        <v>187</v>
      </c>
      <c r="I20" s="14">
        <v>166</v>
      </c>
      <c r="J20" s="15">
        <v>12972</v>
      </c>
    </row>
    <row r="21" spans="2:10" ht="19.5" customHeight="1" x14ac:dyDescent="0.25">
      <c r="B21" s="10" t="s">
        <v>55</v>
      </c>
      <c r="C21" s="14">
        <v>1968</v>
      </c>
      <c r="D21" s="14">
        <v>11</v>
      </c>
      <c r="E21" s="14">
        <v>9929</v>
      </c>
      <c r="F21" s="14">
        <v>1183</v>
      </c>
      <c r="G21" s="14">
        <v>233</v>
      </c>
      <c r="H21" s="14">
        <v>302</v>
      </c>
      <c r="I21" s="14">
        <v>187</v>
      </c>
      <c r="J21" s="15">
        <v>13813</v>
      </c>
    </row>
    <row r="22" spans="2:10" ht="19.5" customHeight="1" x14ac:dyDescent="0.25">
      <c r="B22" s="10" t="s">
        <v>56</v>
      </c>
      <c r="C22" s="14">
        <v>2274</v>
      </c>
      <c r="D22" s="14">
        <v>3</v>
      </c>
      <c r="E22" s="14">
        <v>11044</v>
      </c>
      <c r="F22" s="14">
        <v>1236</v>
      </c>
      <c r="G22" s="14">
        <v>185</v>
      </c>
      <c r="H22" s="14">
        <v>205</v>
      </c>
      <c r="I22" s="14">
        <v>199</v>
      </c>
      <c r="J22" s="15">
        <v>15146</v>
      </c>
    </row>
    <row r="23" spans="2:10" ht="19.5" customHeight="1" x14ac:dyDescent="0.25">
      <c r="B23" s="10" t="s">
        <v>57</v>
      </c>
      <c r="C23" s="14">
        <v>1447</v>
      </c>
      <c r="D23" s="14">
        <v>5</v>
      </c>
      <c r="E23" s="14">
        <v>7367</v>
      </c>
      <c r="F23" s="14">
        <v>1020</v>
      </c>
      <c r="G23" s="14">
        <v>187</v>
      </c>
      <c r="H23" s="14">
        <v>163</v>
      </c>
      <c r="I23" s="14">
        <v>145</v>
      </c>
      <c r="J23" s="15">
        <v>10334</v>
      </c>
    </row>
    <row r="24" spans="2:10" ht="19.5" customHeight="1" x14ac:dyDescent="0.25">
      <c r="B24" s="10" t="s">
        <v>58</v>
      </c>
      <c r="C24" s="14">
        <v>1786</v>
      </c>
      <c r="D24" s="14">
        <v>5</v>
      </c>
      <c r="E24" s="14">
        <v>8806</v>
      </c>
      <c r="F24" s="14">
        <v>1306</v>
      </c>
      <c r="G24" s="14">
        <v>214</v>
      </c>
      <c r="H24" s="14">
        <v>182</v>
      </c>
      <c r="I24" s="14">
        <v>175</v>
      </c>
      <c r="J24" s="15">
        <v>12474</v>
      </c>
    </row>
    <row r="25" spans="2:10" ht="19.5" customHeight="1" x14ac:dyDescent="0.25">
      <c r="B25" s="10" t="s">
        <v>59</v>
      </c>
      <c r="C25" s="14">
        <v>1994</v>
      </c>
      <c r="D25" s="14">
        <v>8</v>
      </c>
      <c r="E25" s="14">
        <v>9723</v>
      </c>
      <c r="F25" s="14">
        <v>1382</v>
      </c>
      <c r="G25" s="14">
        <v>179</v>
      </c>
      <c r="H25" s="14">
        <v>182</v>
      </c>
      <c r="I25" s="14">
        <v>206</v>
      </c>
      <c r="J25" s="15">
        <v>13674</v>
      </c>
    </row>
    <row r="26" spans="2:10" ht="19.5" customHeight="1" x14ac:dyDescent="0.25">
      <c r="B26" s="10" t="s">
        <v>60</v>
      </c>
      <c r="C26" s="14">
        <v>1572</v>
      </c>
      <c r="D26" s="14">
        <v>2</v>
      </c>
      <c r="E26" s="14">
        <v>7432</v>
      </c>
      <c r="F26" s="14">
        <v>1192</v>
      </c>
      <c r="G26" s="14">
        <v>178</v>
      </c>
      <c r="H26" s="14">
        <v>179</v>
      </c>
      <c r="I26" s="14">
        <v>204</v>
      </c>
      <c r="J26" s="15">
        <v>10759</v>
      </c>
    </row>
    <row r="27" spans="2:10" ht="19.5" customHeight="1" x14ac:dyDescent="0.25">
      <c r="B27" s="10" t="s">
        <v>61</v>
      </c>
      <c r="C27" s="14">
        <v>1703</v>
      </c>
      <c r="D27" s="14">
        <v>7</v>
      </c>
      <c r="E27" s="14">
        <v>8550</v>
      </c>
      <c r="F27" s="14">
        <v>1435</v>
      </c>
      <c r="G27" s="14">
        <v>168</v>
      </c>
      <c r="H27" s="14">
        <v>209</v>
      </c>
      <c r="I27" s="14">
        <v>201</v>
      </c>
      <c r="J27" s="15">
        <v>12273</v>
      </c>
    </row>
    <row r="28" spans="2:10" ht="19.5" customHeight="1" x14ac:dyDescent="0.25">
      <c r="B28" s="10" t="s">
        <v>62</v>
      </c>
      <c r="C28" s="14">
        <v>1595</v>
      </c>
      <c r="D28" s="14">
        <v>5</v>
      </c>
      <c r="E28" s="14">
        <v>8650</v>
      </c>
      <c r="F28" s="14">
        <v>1533</v>
      </c>
      <c r="G28" s="14">
        <v>136</v>
      </c>
      <c r="H28" s="14">
        <v>215</v>
      </c>
      <c r="I28" s="14">
        <v>159</v>
      </c>
      <c r="J28" s="15">
        <v>12293</v>
      </c>
    </row>
    <row r="29" spans="2:10" ht="19.5" customHeight="1" x14ac:dyDescent="0.25">
      <c r="B29" s="10" t="s">
        <v>63</v>
      </c>
      <c r="C29" s="14">
        <v>1453</v>
      </c>
      <c r="D29" s="14">
        <v>18</v>
      </c>
      <c r="E29" s="14">
        <v>8139</v>
      </c>
      <c r="F29" s="14">
        <v>1332</v>
      </c>
      <c r="G29" s="14">
        <v>133</v>
      </c>
      <c r="H29" s="14">
        <v>163</v>
      </c>
      <c r="I29" s="14">
        <v>156</v>
      </c>
      <c r="J29" s="15">
        <v>11394</v>
      </c>
    </row>
    <row r="30" spans="2:10" ht="19.5" customHeight="1" x14ac:dyDescent="0.25">
      <c r="B30" s="10" t="s">
        <v>64</v>
      </c>
      <c r="C30" s="14">
        <v>1403</v>
      </c>
      <c r="D30" s="14">
        <v>11</v>
      </c>
      <c r="E30" s="14">
        <v>8166</v>
      </c>
      <c r="F30" s="14">
        <v>1300</v>
      </c>
      <c r="G30" s="14">
        <v>131</v>
      </c>
      <c r="H30" s="14">
        <v>115</v>
      </c>
      <c r="I30" s="14">
        <v>148</v>
      </c>
      <c r="J30" s="15">
        <v>11274</v>
      </c>
    </row>
    <row r="31" spans="2:10" ht="19.5" customHeight="1" x14ac:dyDescent="0.25">
      <c r="B31" s="10" t="s">
        <v>65</v>
      </c>
      <c r="C31" s="14">
        <v>1590</v>
      </c>
      <c r="D31" s="14">
        <v>19</v>
      </c>
      <c r="E31" s="14">
        <v>8451</v>
      </c>
      <c r="F31" s="14">
        <v>1211</v>
      </c>
      <c r="G31" s="14">
        <v>136</v>
      </c>
      <c r="H31" s="14">
        <v>159</v>
      </c>
      <c r="I31" s="14">
        <v>151</v>
      </c>
      <c r="J31" s="15">
        <v>11717</v>
      </c>
    </row>
    <row r="32" spans="2:10" ht="19.5" customHeight="1" x14ac:dyDescent="0.25">
      <c r="B32" s="10" t="s">
        <v>66</v>
      </c>
      <c r="C32" s="14">
        <v>1648</v>
      </c>
      <c r="D32" s="14">
        <v>11</v>
      </c>
      <c r="E32" s="14">
        <v>8437</v>
      </c>
      <c r="F32" s="14">
        <v>1155</v>
      </c>
      <c r="G32" s="14">
        <v>127</v>
      </c>
      <c r="H32" s="14">
        <v>189</v>
      </c>
      <c r="I32" s="14">
        <v>162</v>
      </c>
      <c r="J32" s="15">
        <v>11729</v>
      </c>
    </row>
    <row r="33" spans="2:10" ht="19.5" customHeight="1" x14ac:dyDescent="0.25">
      <c r="B33" s="10" t="s">
        <v>67</v>
      </c>
      <c r="C33" s="14">
        <v>1835</v>
      </c>
      <c r="D33" s="14">
        <v>5</v>
      </c>
      <c r="E33" s="14">
        <v>8812</v>
      </c>
      <c r="F33" s="14">
        <v>1278</v>
      </c>
      <c r="G33" s="14">
        <v>261</v>
      </c>
      <c r="H33" s="14">
        <v>234</v>
      </c>
      <c r="I33" s="14">
        <v>186</v>
      </c>
      <c r="J33" s="15">
        <v>12611</v>
      </c>
    </row>
    <row r="34" spans="2:10" ht="19.5" customHeight="1" x14ac:dyDescent="0.25">
      <c r="B34" s="10" t="s">
        <v>68</v>
      </c>
      <c r="C34" s="14">
        <v>2139</v>
      </c>
      <c r="D34" s="14">
        <v>12</v>
      </c>
      <c r="E34" s="14">
        <v>10290</v>
      </c>
      <c r="F34" s="14">
        <v>1266</v>
      </c>
      <c r="G34" s="14">
        <v>204</v>
      </c>
      <c r="H34" s="14">
        <v>215</v>
      </c>
      <c r="I34" s="14">
        <v>175</v>
      </c>
      <c r="J34" s="15">
        <v>14301</v>
      </c>
    </row>
    <row r="35" spans="2:10" ht="19.5" customHeight="1" x14ac:dyDescent="0.25">
      <c r="B35" s="10" t="s">
        <v>69</v>
      </c>
      <c r="C35" s="14">
        <v>1436</v>
      </c>
      <c r="D35" s="14">
        <v>10</v>
      </c>
      <c r="E35" s="14">
        <v>7026</v>
      </c>
      <c r="F35" s="14">
        <v>988</v>
      </c>
      <c r="G35" s="14">
        <v>163</v>
      </c>
      <c r="H35" s="14">
        <v>163</v>
      </c>
      <c r="I35" s="14">
        <v>147</v>
      </c>
      <c r="J35" s="15">
        <v>9933</v>
      </c>
    </row>
    <row r="36" spans="2:10" ht="19.5" customHeight="1" x14ac:dyDescent="0.25">
      <c r="B36" s="10" t="s">
        <v>70</v>
      </c>
      <c r="C36" s="14">
        <v>1768</v>
      </c>
      <c r="D36" s="14">
        <v>6</v>
      </c>
      <c r="E36" s="14">
        <v>8305</v>
      </c>
      <c r="F36" s="14">
        <v>1055</v>
      </c>
      <c r="G36" s="14">
        <v>187</v>
      </c>
      <c r="H36" s="14">
        <v>187</v>
      </c>
      <c r="I36" s="14">
        <v>165</v>
      </c>
      <c r="J36" s="15">
        <v>11673</v>
      </c>
    </row>
    <row r="37" spans="2:10" ht="19.5" customHeight="1" x14ac:dyDescent="0.25">
      <c r="B37" s="10" t="s">
        <v>71</v>
      </c>
      <c r="C37" s="14">
        <v>1885</v>
      </c>
      <c r="D37" s="14">
        <v>24</v>
      </c>
      <c r="E37" s="14">
        <v>9734</v>
      </c>
      <c r="F37" s="14">
        <v>1373</v>
      </c>
      <c r="G37" s="14">
        <v>191</v>
      </c>
      <c r="H37" s="14">
        <v>208</v>
      </c>
      <c r="I37" s="14">
        <v>216</v>
      </c>
      <c r="J37" s="15">
        <v>13631</v>
      </c>
    </row>
    <row r="38" spans="2:10" ht="19.5" customHeight="1" x14ac:dyDescent="0.25">
      <c r="B38" s="10" t="s">
        <v>72</v>
      </c>
      <c r="C38" s="14">
        <v>1504</v>
      </c>
      <c r="D38" s="14">
        <v>10</v>
      </c>
      <c r="E38" s="14">
        <v>7527</v>
      </c>
      <c r="F38" s="14">
        <v>1322</v>
      </c>
      <c r="G38" s="14">
        <v>130</v>
      </c>
      <c r="H38" s="14">
        <v>130</v>
      </c>
      <c r="I38" s="14">
        <v>176</v>
      </c>
      <c r="J38" s="15">
        <v>10799</v>
      </c>
    </row>
    <row r="39" spans="2:10" ht="19.5" customHeight="1" x14ac:dyDescent="0.25">
      <c r="B39" s="10" t="s">
        <v>73</v>
      </c>
      <c r="C39" s="14">
        <v>1816</v>
      </c>
      <c r="D39" s="14">
        <v>22</v>
      </c>
      <c r="E39" s="14">
        <v>9328</v>
      </c>
      <c r="F39" s="14">
        <v>1571</v>
      </c>
      <c r="G39" s="14">
        <v>166</v>
      </c>
      <c r="H39" s="14">
        <v>195</v>
      </c>
      <c r="I39" s="14">
        <v>175</v>
      </c>
      <c r="J39" s="15">
        <v>13273</v>
      </c>
    </row>
    <row r="40" spans="2:10" ht="19.5" customHeight="1" x14ac:dyDescent="0.25">
      <c r="B40" s="10" t="s">
        <v>74</v>
      </c>
      <c r="C40" s="14">
        <v>1645</v>
      </c>
      <c r="D40" s="14">
        <v>24</v>
      </c>
      <c r="E40" s="14">
        <v>8837</v>
      </c>
      <c r="F40" s="14">
        <v>1517</v>
      </c>
      <c r="G40" s="14">
        <v>136</v>
      </c>
      <c r="H40" s="14">
        <v>183</v>
      </c>
      <c r="I40" s="14">
        <v>169</v>
      </c>
      <c r="J40" s="15">
        <v>12511</v>
      </c>
    </row>
    <row r="41" spans="2:10" ht="19.5" customHeight="1" x14ac:dyDescent="0.25">
      <c r="B41" s="10" t="s">
        <v>75</v>
      </c>
      <c r="C41" s="14">
        <v>1417</v>
      </c>
      <c r="D41" s="14">
        <v>22</v>
      </c>
      <c r="E41" s="14">
        <v>8123</v>
      </c>
      <c r="F41" s="14">
        <v>1304</v>
      </c>
      <c r="G41" s="14">
        <v>141</v>
      </c>
      <c r="H41" s="14">
        <v>147</v>
      </c>
      <c r="I41" s="14">
        <v>139</v>
      </c>
      <c r="J41" s="15">
        <v>11293</v>
      </c>
    </row>
    <row r="42" spans="2:10" ht="19.5" customHeight="1" x14ac:dyDescent="0.25">
      <c r="B42" s="10" t="s">
        <v>76</v>
      </c>
      <c r="C42" s="14">
        <v>1461</v>
      </c>
      <c r="D42" s="14">
        <v>14</v>
      </c>
      <c r="E42" s="14">
        <v>8485</v>
      </c>
      <c r="F42" s="14">
        <v>1266</v>
      </c>
      <c r="G42" s="14">
        <v>146</v>
      </c>
      <c r="H42" s="14">
        <v>133</v>
      </c>
      <c r="I42" s="14">
        <v>120</v>
      </c>
      <c r="J42" s="15">
        <v>11625</v>
      </c>
    </row>
    <row r="43" spans="2:10" ht="19.5" customHeight="1" x14ac:dyDescent="0.25">
      <c r="B43" s="10" t="s">
        <v>77</v>
      </c>
      <c r="C43" s="14">
        <v>1659</v>
      </c>
      <c r="D43" s="14">
        <v>14</v>
      </c>
      <c r="E43" s="14">
        <v>8210</v>
      </c>
      <c r="F43" s="14">
        <v>1268</v>
      </c>
      <c r="G43" s="14">
        <v>127</v>
      </c>
      <c r="H43" s="14">
        <v>169</v>
      </c>
      <c r="I43" s="14">
        <v>172</v>
      </c>
      <c r="J43" s="15">
        <v>11619</v>
      </c>
    </row>
    <row r="44" spans="2:10" ht="19.5" customHeight="1" x14ac:dyDescent="0.25">
      <c r="B44" s="10" t="s">
        <v>78</v>
      </c>
      <c r="C44" s="14">
        <v>1805</v>
      </c>
      <c r="D44" s="14">
        <v>15</v>
      </c>
      <c r="E44" s="14">
        <v>8875</v>
      </c>
      <c r="F44" s="14">
        <v>1346</v>
      </c>
      <c r="G44" s="14">
        <v>215</v>
      </c>
      <c r="H44" s="14">
        <v>219</v>
      </c>
      <c r="I44" s="14">
        <v>184</v>
      </c>
      <c r="J44" s="15">
        <v>12659</v>
      </c>
    </row>
    <row r="45" spans="2:10" ht="19.5" customHeight="1" x14ac:dyDescent="0.25">
      <c r="B45" s="10" t="s">
        <v>79</v>
      </c>
      <c r="C45" s="14">
        <v>1891</v>
      </c>
      <c r="D45" s="14">
        <v>15</v>
      </c>
      <c r="E45" s="14">
        <v>9039</v>
      </c>
      <c r="F45" s="14">
        <v>1176</v>
      </c>
      <c r="G45" s="14">
        <v>154</v>
      </c>
      <c r="H45" s="14">
        <v>216</v>
      </c>
      <c r="I45" s="14">
        <v>173</v>
      </c>
      <c r="J45" s="15">
        <v>12664</v>
      </c>
    </row>
    <row r="46" spans="2:10" ht="19.5" customHeight="1" x14ac:dyDescent="0.25">
      <c r="B46" s="10" t="s">
        <v>80</v>
      </c>
      <c r="C46" s="14">
        <v>2037</v>
      </c>
      <c r="D46" s="14">
        <v>24</v>
      </c>
      <c r="E46" s="14">
        <v>9692</v>
      </c>
      <c r="F46" s="14">
        <v>1077</v>
      </c>
      <c r="G46" s="14">
        <v>193</v>
      </c>
      <c r="H46" s="14">
        <v>190</v>
      </c>
      <c r="I46" s="14">
        <v>173</v>
      </c>
      <c r="J46" s="15">
        <v>13386</v>
      </c>
    </row>
    <row r="47" spans="2:10" ht="19.5" customHeight="1" x14ac:dyDescent="0.25">
      <c r="B47" s="10" t="s">
        <v>81</v>
      </c>
      <c r="C47" s="14">
        <v>1624</v>
      </c>
      <c r="D47" s="14">
        <v>29</v>
      </c>
      <c r="E47" s="14">
        <v>7573</v>
      </c>
      <c r="F47" s="14">
        <v>987</v>
      </c>
      <c r="G47" s="14">
        <v>171</v>
      </c>
      <c r="H47" s="14">
        <v>126</v>
      </c>
      <c r="I47" s="14">
        <v>151</v>
      </c>
      <c r="J47" s="15">
        <v>10661</v>
      </c>
    </row>
    <row r="48" spans="2:10" ht="19.5" customHeight="1" x14ac:dyDescent="0.25">
      <c r="B48" s="10" t="s">
        <v>82</v>
      </c>
      <c r="C48" s="14">
        <v>1720</v>
      </c>
      <c r="D48" s="14">
        <v>33</v>
      </c>
      <c r="E48" s="14">
        <v>7877</v>
      </c>
      <c r="F48" s="14">
        <v>1057</v>
      </c>
      <c r="G48" s="14">
        <v>205</v>
      </c>
      <c r="H48" s="14">
        <v>146</v>
      </c>
      <c r="I48" s="14">
        <v>197</v>
      </c>
      <c r="J48" s="15">
        <v>11235</v>
      </c>
    </row>
    <row r="49" spans="2:10" ht="19.5" customHeight="1" x14ac:dyDescent="0.25">
      <c r="B49" s="10" t="s">
        <v>83</v>
      </c>
      <c r="C49" s="14">
        <v>1664</v>
      </c>
      <c r="D49" s="14">
        <v>13</v>
      </c>
      <c r="E49" s="14">
        <v>8103</v>
      </c>
      <c r="F49" s="14">
        <v>1136</v>
      </c>
      <c r="G49" s="14">
        <v>153</v>
      </c>
      <c r="H49" s="14">
        <v>144</v>
      </c>
      <c r="I49" s="14">
        <v>168</v>
      </c>
      <c r="J49" s="15">
        <v>11381</v>
      </c>
    </row>
    <row r="50" spans="2:10" ht="19.5" customHeight="1" x14ac:dyDescent="0.25">
      <c r="B50" s="26" t="s">
        <v>84</v>
      </c>
      <c r="C50" s="27">
        <v>1786</v>
      </c>
      <c r="D50" s="27">
        <v>20</v>
      </c>
      <c r="E50" s="27">
        <v>8664</v>
      </c>
      <c r="F50" s="27">
        <v>1286</v>
      </c>
      <c r="G50" s="27">
        <v>184</v>
      </c>
      <c r="H50" s="27">
        <v>146</v>
      </c>
      <c r="I50" s="27">
        <v>184</v>
      </c>
      <c r="J50" s="28">
        <v>12270</v>
      </c>
    </row>
    <row r="51" spans="2:10" ht="15" customHeight="1" x14ac:dyDescent="0.25">
      <c r="B51" s="7" t="s">
        <v>38</v>
      </c>
    </row>
    <row r="52" spans="2:10" ht="15" customHeight="1" x14ac:dyDescent="0.25">
      <c r="B52" s="8" t="s">
        <v>39</v>
      </c>
    </row>
  </sheetData>
  <mergeCells count="1">
    <mergeCell ref="B9:J9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6"/>
  <sheetViews>
    <sheetView showGridLines="0" zoomScaleNormal="100" zoomScaleSheetLayoutView="100" workbookViewId="0"/>
  </sheetViews>
  <sheetFormatPr baseColWidth="10" defaultColWidth="9.140625" defaultRowHeight="15" x14ac:dyDescent="0.25"/>
  <cols>
    <col min="1" max="1" width="11.7109375" customWidth="1"/>
    <col min="2" max="2" width="18.7109375" customWidth="1"/>
    <col min="3" max="10" width="15.7109375" customWidth="1"/>
  </cols>
  <sheetData>
    <row r="1" spans="1:10" ht="12" customHeight="1" x14ac:dyDescent="0.25">
      <c r="A1" s="33"/>
    </row>
    <row r="2" spans="1:10" ht="12" customHeight="1" x14ac:dyDescent="0.25"/>
    <row r="3" spans="1:10" ht="12" customHeight="1" x14ac:dyDescent="0.25"/>
    <row r="4" spans="1:10" ht="12" customHeight="1" x14ac:dyDescent="0.25"/>
    <row r="5" spans="1:10" ht="12" customHeight="1" x14ac:dyDescent="0.25"/>
    <row r="6" spans="1:10" ht="12" customHeight="1" x14ac:dyDescent="0.25"/>
    <row r="7" spans="1:10" ht="12" customHeight="1" x14ac:dyDescent="0.25"/>
    <row r="8" spans="1:10" ht="12" customHeight="1" x14ac:dyDescent="0.25"/>
    <row r="9" spans="1:10" ht="39.75" customHeight="1" x14ac:dyDescent="0.25">
      <c r="B9" s="32" t="s">
        <v>86</v>
      </c>
      <c r="C9" s="32"/>
      <c r="D9" s="32"/>
      <c r="E9" s="32"/>
      <c r="F9" s="32"/>
      <c r="G9" s="32"/>
      <c r="H9" s="32"/>
      <c r="I9" s="32"/>
      <c r="J9" s="32"/>
    </row>
    <row r="10" spans="1:10" ht="39.75" customHeight="1" x14ac:dyDescent="0.25">
      <c r="B10" s="11" t="s">
        <v>17</v>
      </c>
      <c r="C10" s="6" t="s">
        <v>18</v>
      </c>
      <c r="D10" s="6" t="s">
        <v>19</v>
      </c>
      <c r="E10" s="6" t="s">
        <v>20</v>
      </c>
      <c r="F10" s="6" t="s">
        <v>21</v>
      </c>
      <c r="G10" s="6" t="s">
        <v>22</v>
      </c>
      <c r="H10" s="6" t="s">
        <v>23</v>
      </c>
      <c r="I10" s="6" t="s">
        <v>24</v>
      </c>
      <c r="J10" s="9" t="s">
        <v>25</v>
      </c>
    </row>
    <row r="11" spans="1:10" ht="13.5" customHeight="1" x14ac:dyDescent="0.25">
      <c r="B11" s="10" t="s">
        <v>26</v>
      </c>
      <c r="C11" s="14">
        <v>71</v>
      </c>
      <c r="D11" s="14">
        <v>0</v>
      </c>
      <c r="E11" s="14">
        <v>351</v>
      </c>
      <c r="F11" s="14">
        <v>49</v>
      </c>
      <c r="G11" s="14">
        <v>1</v>
      </c>
      <c r="H11" s="14">
        <v>15</v>
      </c>
      <c r="I11" s="14">
        <v>10</v>
      </c>
      <c r="J11" s="15">
        <v>497</v>
      </c>
    </row>
    <row r="12" spans="1:10" ht="13.5" customHeight="1" x14ac:dyDescent="0.25">
      <c r="B12" s="10" t="s">
        <v>27</v>
      </c>
      <c r="C12" s="14">
        <v>177</v>
      </c>
      <c r="D12" s="14">
        <v>2</v>
      </c>
      <c r="E12" s="14">
        <v>1026</v>
      </c>
      <c r="F12" s="14">
        <v>125</v>
      </c>
      <c r="G12" s="14">
        <v>25</v>
      </c>
      <c r="H12" s="14">
        <v>23</v>
      </c>
      <c r="I12" s="14">
        <v>34</v>
      </c>
      <c r="J12" s="15">
        <v>1412</v>
      </c>
    </row>
    <row r="13" spans="1:10" ht="13.5" customHeight="1" x14ac:dyDescent="0.25">
      <c r="B13" s="10" t="s">
        <v>28</v>
      </c>
      <c r="C13" s="14">
        <v>223</v>
      </c>
      <c r="D13" s="14">
        <v>8</v>
      </c>
      <c r="E13" s="14">
        <v>1281</v>
      </c>
      <c r="F13" s="14">
        <v>193</v>
      </c>
      <c r="G13" s="14">
        <v>40</v>
      </c>
      <c r="H13" s="14">
        <v>22</v>
      </c>
      <c r="I13" s="14">
        <v>48</v>
      </c>
      <c r="J13" s="15">
        <v>1815</v>
      </c>
    </row>
    <row r="14" spans="1:10" ht="13.5" customHeight="1" x14ac:dyDescent="0.25">
      <c r="B14" s="10" t="s">
        <v>29</v>
      </c>
      <c r="C14" s="14">
        <v>84</v>
      </c>
      <c r="D14" s="14">
        <v>3</v>
      </c>
      <c r="E14" s="14">
        <v>403</v>
      </c>
      <c r="F14" s="14">
        <v>43</v>
      </c>
      <c r="G14" s="14">
        <v>15</v>
      </c>
      <c r="H14" s="14">
        <v>19</v>
      </c>
      <c r="I14" s="14">
        <v>21</v>
      </c>
      <c r="J14" s="15">
        <v>588</v>
      </c>
    </row>
    <row r="15" spans="1:10" ht="13.5" customHeight="1" x14ac:dyDescent="0.25">
      <c r="B15" s="10" t="s">
        <v>30</v>
      </c>
      <c r="C15" s="14">
        <v>144</v>
      </c>
      <c r="D15" s="14">
        <v>5</v>
      </c>
      <c r="E15" s="14">
        <v>1018</v>
      </c>
      <c r="F15" s="14">
        <v>116</v>
      </c>
      <c r="G15" s="14">
        <v>12</v>
      </c>
      <c r="H15" s="14">
        <v>19</v>
      </c>
      <c r="I15" s="14">
        <v>21</v>
      </c>
      <c r="J15" s="15">
        <v>1335</v>
      </c>
    </row>
    <row r="16" spans="1:10" ht="13.5" customHeight="1" x14ac:dyDescent="0.25">
      <c r="B16" s="10" t="s">
        <v>31</v>
      </c>
      <c r="C16" s="14">
        <v>69</v>
      </c>
      <c r="D16" s="14">
        <v>1</v>
      </c>
      <c r="E16" s="14">
        <v>359</v>
      </c>
      <c r="F16" s="14">
        <v>250</v>
      </c>
      <c r="G16" s="14">
        <v>14</v>
      </c>
      <c r="H16" s="14">
        <v>10</v>
      </c>
      <c r="I16" s="14">
        <v>18</v>
      </c>
      <c r="J16" s="15">
        <v>721</v>
      </c>
    </row>
    <row r="17" spans="2:10" ht="13.5" customHeight="1" x14ac:dyDescent="0.25">
      <c r="B17" s="10" t="s">
        <v>32</v>
      </c>
      <c r="C17" s="14">
        <v>57</v>
      </c>
      <c r="D17" s="14">
        <v>0</v>
      </c>
      <c r="E17" s="14">
        <v>205</v>
      </c>
      <c r="F17" s="14">
        <v>35</v>
      </c>
      <c r="G17" s="14">
        <v>17</v>
      </c>
      <c r="H17" s="14">
        <v>56</v>
      </c>
      <c r="I17" s="14">
        <v>7</v>
      </c>
      <c r="J17" s="15">
        <v>377</v>
      </c>
    </row>
    <row r="18" spans="2:10" ht="13.5" customHeight="1" x14ac:dyDescent="0.25">
      <c r="B18" s="10" t="s">
        <v>33</v>
      </c>
      <c r="C18" s="14">
        <v>227</v>
      </c>
      <c r="D18" s="14">
        <v>1</v>
      </c>
      <c r="E18" s="14">
        <v>1551</v>
      </c>
      <c r="F18" s="14">
        <v>268</v>
      </c>
      <c r="G18" s="14">
        <v>17</v>
      </c>
      <c r="H18" s="14">
        <v>22</v>
      </c>
      <c r="I18" s="14">
        <v>28</v>
      </c>
      <c r="J18" s="15">
        <v>2114</v>
      </c>
    </row>
    <row r="19" spans="2:10" ht="13.5" customHeight="1" x14ac:dyDescent="0.25">
      <c r="B19" s="10" t="s">
        <v>34</v>
      </c>
      <c r="C19" s="14">
        <v>88</v>
      </c>
      <c r="D19" s="14">
        <v>1</v>
      </c>
      <c r="E19" s="14">
        <v>415</v>
      </c>
      <c r="F19" s="14">
        <v>45</v>
      </c>
      <c r="G19" s="14">
        <v>5</v>
      </c>
      <c r="H19" s="14">
        <v>19</v>
      </c>
      <c r="I19" s="14">
        <v>23</v>
      </c>
      <c r="J19" s="15">
        <v>596</v>
      </c>
    </row>
    <row r="20" spans="2:10" ht="13.5" customHeight="1" x14ac:dyDescent="0.25">
      <c r="B20" s="12" t="s">
        <v>35</v>
      </c>
      <c r="C20" s="16">
        <v>1140</v>
      </c>
      <c r="D20" s="16">
        <v>21</v>
      </c>
      <c r="E20" s="16">
        <v>6609</v>
      </c>
      <c r="F20" s="16">
        <v>1124</v>
      </c>
      <c r="G20" s="16">
        <v>146</v>
      </c>
      <c r="H20" s="16">
        <v>205</v>
      </c>
      <c r="I20" s="16">
        <v>210</v>
      </c>
      <c r="J20" s="17">
        <v>9455</v>
      </c>
    </row>
    <row r="21" spans="2:10" ht="13.5" customHeight="1" x14ac:dyDescent="0.25">
      <c r="B21" s="13" t="s">
        <v>36</v>
      </c>
      <c r="C21" s="18">
        <v>48127</v>
      </c>
      <c r="D21" s="18">
        <v>263</v>
      </c>
      <c r="E21" s="18">
        <v>248264</v>
      </c>
      <c r="F21" s="18">
        <v>33254</v>
      </c>
      <c r="G21" s="18">
        <v>3014</v>
      </c>
      <c r="H21" s="18">
        <v>3637</v>
      </c>
      <c r="I21" s="18">
        <v>3630</v>
      </c>
      <c r="J21" s="19">
        <v>340189</v>
      </c>
    </row>
    <row r="22" spans="2:10" ht="13.5" customHeight="1" x14ac:dyDescent="0.25">
      <c r="B22" s="7" t="s">
        <v>38</v>
      </c>
    </row>
    <row r="23" spans="2:10" ht="13.5" customHeight="1" x14ac:dyDescent="0.25">
      <c r="B23" s="8" t="s">
        <v>39</v>
      </c>
    </row>
    <row r="24" spans="2:10" ht="12.75" customHeight="1" x14ac:dyDescent="0.25"/>
    <row r="25" spans="2:10" ht="12.75" customHeight="1" x14ac:dyDescent="0.25"/>
    <row r="26" spans="2:10" ht="12.75" customHeight="1" x14ac:dyDescent="0.25"/>
    <row r="27" spans="2:10" ht="39.75" customHeight="1" x14ac:dyDescent="0.25">
      <c r="B27" s="32" t="s">
        <v>87</v>
      </c>
      <c r="C27" s="32"/>
      <c r="D27" s="32"/>
      <c r="E27" s="32"/>
      <c r="F27" s="32"/>
      <c r="G27" s="32"/>
      <c r="H27" s="32"/>
      <c r="I27" s="32"/>
      <c r="J27" s="32"/>
    </row>
    <row r="28" spans="2:10" ht="39.75" customHeight="1" x14ac:dyDescent="0.25">
      <c r="B28" s="11" t="s">
        <v>17</v>
      </c>
      <c r="C28" s="6" t="s">
        <v>18</v>
      </c>
      <c r="D28" s="6" t="s">
        <v>19</v>
      </c>
      <c r="E28" s="6" t="s">
        <v>20</v>
      </c>
      <c r="F28" s="6" t="s">
        <v>21</v>
      </c>
      <c r="G28" s="6" t="s">
        <v>22</v>
      </c>
      <c r="H28" s="6" t="s">
        <v>23</v>
      </c>
      <c r="I28" s="6" t="s">
        <v>24</v>
      </c>
      <c r="J28" s="9" t="s">
        <v>25</v>
      </c>
    </row>
    <row r="29" spans="2:10" ht="13.5" customHeight="1" x14ac:dyDescent="0.25">
      <c r="B29" s="10" t="s">
        <v>26</v>
      </c>
      <c r="C29" s="14">
        <v>316</v>
      </c>
      <c r="D29" s="14">
        <v>15</v>
      </c>
      <c r="E29" s="14">
        <v>1219</v>
      </c>
      <c r="F29" s="14">
        <v>143</v>
      </c>
      <c r="G29" s="14">
        <v>8</v>
      </c>
      <c r="H29" s="14">
        <v>35</v>
      </c>
      <c r="I29" s="14">
        <v>37</v>
      </c>
      <c r="J29" s="15">
        <v>1773</v>
      </c>
    </row>
    <row r="30" spans="2:10" ht="13.5" customHeight="1" x14ac:dyDescent="0.25">
      <c r="B30" s="10" t="s">
        <v>27</v>
      </c>
      <c r="C30" s="14">
        <v>751</v>
      </c>
      <c r="D30" s="14">
        <v>13</v>
      </c>
      <c r="E30" s="14">
        <v>3830</v>
      </c>
      <c r="F30" s="14">
        <v>394</v>
      </c>
      <c r="G30" s="14">
        <v>87</v>
      </c>
      <c r="H30" s="14">
        <v>100</v>
      </c>
      <c r="I30" s="14">
        <v>125</v>
      </c>
      <c r="J30" s="15">
        <v>5300</v>
      </c>
    </row>
    <row r="31" spans="2:10" ht="13.5" customHeight="1" x14ac:dyDescent="0.25">
      <c r="B31" s="10" t="s">
        <v>28</v>
      </c>
      <c r="C31" s="14">
        <v>911</v>
      </c>
      <c r="D31" s="14">
        <v>25</v>
      </c>
      <c r="E31" s="14">
        <v>4505</v>
      </c>
      <c r="F31" s="14">
        <v>607</v>
      </c>
      <c r="G31" s="14">
        <v>129</v>
      </c>
      <c r="H31" s="14">
        <v>84</v>
      </c>
      <c r="I31" s="14">
        <v>154</v>
      </c>
      <c r="J31" s="15">
        <v>6415</v>
      </c>
    </row>
    <row r="32" spans="2:10" ht="13.5" customHeight="1" x14ac:dyDescent="0.25">
      <c r="B32" s="10" t="s">
        <v>29</v>
      </c>
      <c r="C32" s="14">
        <v>299</v>
      </c>
      <c r="D32" s="14">
        <v>13</v>
      </c>
      <c r="E32" s="14">
        <v>1486</v>
      </c>
      <c r="F32" s="14">
        <v>140</v>
      </c>
      <c r="G32" s="14">
        <v>34</v>
      </c>
      <c r="H32" s="14">
        <v>59</v>
      </c>
      <c r="I32" s="14">
        <v>74</v>
      </c>
      <c r="J32" s="15">
        <v>2105</v>
      </c>
    </row>
    <row r="33" spans="2:10" ht="13.5" customHeight="1" x14ac:dyDescent="0.25">
      <c r="B33" s="10" t="s">
        <v>30</v>
      </c>
      <c r="C33" s="14">
        <v>563</v>
      </c>
      <c r="D33" s="14">
        <v>15</v>
      </c>
      <c r="E33" s="14">
        <v>3781</v>
      </c>
      <c r="F33" s="14">
        <v>383</v>
      </c>
      <c r="G33" s="14">
        <v>41</v>
      </c>
      <c r="H33" s="14">
        <v>54</v>
      </c>
      <c r="I33" s="14">
        <v>109</v>
      </c>
      <c r="J33" s="15">
        <v>4946</v>
      </c>
    </row>
    <row r="34" spans="2:10" ht="13.5" customHeight="1" x14ac:dyDescent="0.25">
      <c r="B34" s="10" t="s">
        <v>31</v>
      </c>
      <c r="C34" s="14">
        <v>272</v>
      </c>
      <c r="D34" s="14">
        <v>4</v>
      </c>
      <c r="E34" s="14">
        <v>1329</v>
      </c>
      <c r="F34" s="14">
        <v>827</v>
      </c>
      <c r="G34" s="14">
        <v>35</v>
      </c>
      <c r="H34" s="14">
        <v>49</v>
      </c>
      <c r="I34" s="14">
        <v>67</v>
      </c>
      <c r="J34" s="15">
        <v>2583</v>
      </c>
    </row>
    <row r="35" spans="2:10" ht="13.5" customHeight="1" x14ac:dyDescent="0.25">
      <c r="B35" s="10" t="s">
        <v>32</v>
      </c>
      <c r="C35" s="14">
        <v>225</v>
      </c>
      <c r="D35" s="14">
        <v>11</v>
      </c>
      <c r="E35" s="14">
        <v>809</v>
      </c>
      <c r="F35" s="14">
        <v>106</v>
      </c>
      <c r="G35" s="14">
        <v>99</v>
      </c>
      <c r="H35" s="14">
        <v>208</v>
      </c>
      <c r="I35" s="14">
        <v>29</v>
      </c>
      <c r="J35" s="15">
        <v>1487</v>
      </c>
    </row>
    <row r="36" spans="2:10" ht="13.5" customHeight="1" x14ac:dyDescent="0.25">
      <c r="B36" s="10" t="s">
        <v>33</v>
      </c>
      <c r="C36" s="14">
        <v>881</v>
      </c>
      <c r="D36" s="14">
        <v>21</v>
      </c>
      <c r="E36" s="14">
        <v>5612</v>
      </c>
      <c r="F36" s="14">
        <v>897</v>
      </c>
      <c r="G36" s="14">
        <v>60</v>
      </c>
      <c r="H36" s="14">
        <v>129</v>
      </c>
      <c r="I36" s="14">
        <v>90</v>
      </c>
      <c r="J36" s="15">
        <v>7690</v>
      </c>
    </row>
    <row r="37" spans="2:10" ht="13.5" customHeight="1" x14ac:dyDescent="0.25">
      <c r="B37" s="10" t="s">
        <v>34</v>
      </c>
      <c r="C37" s="14">
        <v>318</v>
      </c>
      <c r="D37" s="14">
        <v>4</v>
      </c>
      <c r="E37" s="14">
        <v>1526</v>
      </c>
      <c r="F37" s="14">
        <v>195</v>
      </c>
      <c r="G37" s="14">
        <v>17</v>
      </c>
      <c r="H37" s="14">
        <v>52</v>
      </c>
      <c r="I37" s="14">
        <v>81</v>
      </c>
      <c r="J37" s="15">
        <v>2193</v>
      </c>
    </row>
    <row r="38" spans="2:10" ht="13.5" customHeight="1" x14ac:dyDescent="0.25">
      <c r="B38" s="12" t="s">
        <v>35</v>
      </c>
      <c r="C38" s="16">
        <v>4536</v>
      </c>
      <c r="D38" s="16">
        <v>121</v>
      </c>
      <c r="E38" s="16">
        <v>24097</v>
      </c>
      <c r="F38" s="16">
        <v>3692</v>
      </c>
      <c r="G38" s="16">
        <v>510</v>
      </c>
      <c r="H38" s="16">
        <v>770</v>
      </c>
      <c r="I38" s="16">
        <v>766</v>
      </c>
      <c r="J38" s="17">
        <v>34492</v>
      </c>
    </row>
    <row r="39" spans="2:10" ht="13.5" customHeight="1" x14ac:dyDescent="0.25">
      <c r="B39" s="13" t="s">
        <v>36</v>
      </c>
      <c r="C39" s="18">
        <v>177043</v>
      </c>
      <c r="D39" s="18">
        <v>1114</v>
      </c>
      <c r="E39" s="18">
        <v>895261</v>
      </c>
      <c r="F39" s="18">
        <v>113171</v>
      </c>
      <c r="G39" s="18">
        <v>11135</v>
      </c>
      <c r="H39" s="18">
        <v>12793</v>
      </c>
      <c r="I39" s="18">
        <v>13334</v>
      </c>
      <c r="J39" s="19">
        <v>1223851</v>
      </c>
    </row>
    <row r="40" spans="2:10" ht="13.5" customHeight="1" x14ac:dyDescent="0.25">
      <c r="B40" s="7" t="s">
        <v>38</v>
      </c>
    </row>
    <row r="41" spans="2:10" ht="13.5" customHeight="1" x14ac:dyDescent="0.25">
      <c r="B41" s="8" t="s">
        <v>39</v>
      </c>
    </row>
    <row r="42" spans="2:10" ht="12.75" customHeight="1" x14ac:dyDescent="0.25"/>
    <row r="43" spans="2:10" ht="12.75" customHeight="1" x14ac:dyDescent="0.25"/>
    <row r="44" spans="2:10" ht="12.75" customHeight="1" x14ac:dyDescent="0.25"/>
    <row r="45" spans="2:10" ht="39.75" customHeight="1" x14ac:dyDescent="0.25">
      <c r="B45" s="32" t="s">
        <v>88</v>
      </c>
      <c r="C45" s="32"/>
      <c r="D45" s="32"/>
      <c r="E45" s="32"/>
      <c r="F45" s="32"/>
      <c r="G45" s="32"/>
      <c r="H45" s="32"/>
      <c r="I45" s="32"/>
      <c r="J45" s="32"/>
    </row>
    <row r="46" spans="2:10" ht="39.75" customHeight="1" x14ac:dyDescent="0.25">
      <c r="B46" s="11" t="s">
        <v>17</v>
      </c>
      <c r="C46" s="6" t="s">
        <v>18</v>
      </c>
      <c r="D46" s="6" t="s">
        <v>19</v>
      </c>
      <c r="E46" s="6" t="s">
        <v>20</v>
      </c>
      <c r="F46" s="6" t="s">
        <v>21</v>
      </c>
      <c r="G46" s="6" t="s">
        <v>22</v>
      </c>
      <c r="H46" s="6" t="s">
        <v>23</v>
      </c>
      <c r="I46" s="6" t="s">
        <v>24</v>
      </c>
      <c r="J46" s="9" t="s">
        <v>25</v>
      </c>
    </row>
    <row r="47" spans="2:10" ht="13.5" customHeight="1" x14ac:dyDescent="0.25">
      <c r="B47" s="10" t="s">
        <v>26</v>
      </c>
      <c r="C47" s="20">
        <v>-6.5789473684210504</v>
      </c>
      <c r="D47" s="20" t="s">
        <v>90</v>
      </c>
      <c r="E47" s="20">
        <v>24.911032028469801</v>
      </c>
      <c r="F47" s="20">
        <v>11.363636363636401</v>
      </c>
      <c r="G47" s="20">
        <v>-50</v>
      </c>
      <c r="H47" s="20">
        <v>200</v>
      </c>
      <c r="I47" s="20">
        <v>25</v>
      </c>
      <c r="J47" s="21">
        <v>19.4711538461539</v>
      </c>
    </row>
    <row r="48" spans="2:10" ht="13.5" customHeight="1" x14ac:dyDescent="0.25">
      <c r="B48" s="10" t="s">
        <v>27</v>
      </c>
      <c r="C48" s="20">
        <v>19.5945945945946</v>
      </c>
      <c r="D48" s="20">
        <v>100</v>
      </c>
      <c r="E48" s="20">
        <v>21.2765957446809</v>
      </c>
      <c r="F48" s="20">
        <v>34.408602150537597</v>
      </c>
      <c r="G48" s="20">
        <v>25</v>
      </c>
      <c r="H48" s="20">
        <v>-17.8571428571429</v>
      </c>
      <c r="I48" s="20">
        <v>25.925925925925899</v>
      </c>
      <c r="J48" s="21">
        <v>21.410146173688702</v>
      </c>
    </row>
    <row r="49" spans="2:10" ht="13.5" customHeight="1" x14ac:dyDescent="0.25">
      <c r="B49" s="10" t="s">
        <v>28</v>
      </c>
      <c r="C49" s="20">
        <v>11.5</v>
      </c>
      <c r="D49" s="20">
        <v>300</v>
      </c>
      <c r="E49" s="20">
        <v>19.943820224719101</v>
      </c>
      <c r="F49" s="20">
        <v>21.3836477987421</v>
      </c>
      <c r="G49" s="20">
        <v>233.333333333333</v>
      </c>
      <c r="H49" s="20">
        <v>22.2222222222222</v>
      </c>
      <c r="I49" s="20">
        <v>128.57142857142901</v>
      </c>
      <c r="J49" s="21">
        <v>22.635135135135101</v>
      </c>
    </row>
    <row r="50" spans="2:10" ht="13.5" customHeight="1" x14ac:dyDescent="0.25">
      <c r="B50" s="10" t="s">
        <v>29</v>
      </c>
      <c r="C50" s="20">
        <v>64.705882352941202</v>
      </c>
      <c r="D50" s="20">
        <v>50</v>
      </c>
      <c r="E50" s="20">
        <v>25.5451713395639</v>
      </c>
      <c r="F50" s="20">
        <v>-10.4166666666667</v>
      </c>
      <c r="G50" s="20">
        <v>200</v>
      </c>
      <c r="H50" s="20">
        <v>72.727272727272705</v>
      </c>
      <c r="I50" s="20">
        <v>-12.5</v>
      </c>
      <c r="J50" s="21">
        <v>27.272727272727298</v>
      </c>
    </row>
    <row r="51" spans="2:10" ht="13.5" customHeight="1" x14ac:dyDescent="0.25">
      <c r="B51" s="10" t="s">
        <v>30</v>
      </c>
      <c r="C51" s="20">
        <v>13.3858267716535</v>
      </c>
      <c r="D51" s="20">
        <v>25</v>
      </c>
      <c r="E51" s="20">
        <v>10.054054054054101</v>
      </c>
      <c r="F51" s="20">
        <v>7.4074074074074199</v>
      </c>
      <c r="G51" s="20">
        <v>-20</v>
      </c>
      <c r="H51" s="20">
        <v>90</v>
      </c>
      <c r="I51" s="20">
        <v>23.529411764705898</v>
      </c>
      <c r="J51" s="21">
        <v>10.6965174129353</v>
      </c>
    </row>
    <row r="52" spans="2:10" ht="13.5" customHeight="1" x14ac:dyDescent="0.25">
      <c r="B52" s="10" t="s">
        <v>31</v>
      </c>
      <c r="C52" s="20">
        <v>-8</v>
      </c>
      <c r="D52" s="20" t="s">
        <v>90</v>
      </c>
      <c r="E52" s="20">
        <v>9.4512195121951201</v>
      </c>
      <c r="F52" s="20">
        <v>73.6111111111111</v>
      </c>
      <c r="G52" s="20">
        <v>180</v>
      </c>
      <c r="H52" s="20">
        <v>25</v>
      </c>
      <c r="I52" s="20">
        <v>63.636363636363598</v>
      </c>
      <c r="J52" s="21">
        <v>26.269702276707498</v>
      </c>
    </row>
    <row r="53" spans="2:10" ht="13.5" customHeight="1" x14ac:dyDescent="0.25">
      <c r="B53" s="10" t="s">
        <v>32</v>
      </c>
      <c r="C53" s="20">
        <v>26.6666666666667</v>
      </c>
      <c r="D53" s="20">
        <v>-100</v>
      </c>
      <c r="E53" s="20">
        <v>25.766871165644201</v>
      </c>
      <c r="F53" s="20">
        <v>66.6666666666667</v>
      </c>
      <c r="G53" s="20">
        <v>-10.526315789473699</v>
      </c>
      <c r="H53" s="20">
        <v>-6.6666666666666696</v>
      </c>
      <c r="I53" s="20">
        <v>-12.5</v>
      </c>
      <c r="J53" s="21">
        <v>18.927444794952699</v>
      </c>
    </row>
    <row r="54" spans="2:10" ht="13.5" customHeight="1" x14ac:dyDescent="0.25">
      <c r="B54" s="10" t="s">
        <v>33</v>
      </c>
      <c r="C54" s="20">
        <v>29.714285714285701</v>
      </c>
      <c r="D54" s="20">
        <v>-50</v>
      </c>
      <c r="E54" s="20">
        <v>26.8192968111202</v>
      </c>
      <c r="F54" s="20">
        <v>2.6819923371647501</v>
      </c>
      <c r="G54" s="20">
        <v>-5.5555555555555598</v>
      </c>
      <c r="H54" s="20">
        <v>-15.384615384615399</v>
      </c>
      <c r="I54" s="20">
        <v>3.7037037037037002</v>
      </c>
      <c r="J54" s="21">
        <v>22.055427251732102</v>
      </c>
    </row>
    <row r="55" spans="2:10" ht="13.5" customHeight="1" x14ac:dyDescent="0.25">
      <c r="B55" s="10" t="s">
        <v>34</v>
      </c>
      <c r="C55" s="20">
        <v>11.3924050632911</v>
      </c>
      <c r="D55" s="20" t="s">
        <v>90</v>
      </c>
      <c r="E55" s="20">
        <v>16.5730337078652</v>
      </c>
      <c r="F55" s="20">
        <v>-11.764705882352899</v>
      </c>
      <c r="G55" s="20">
        <v>0</v>
      </c>
      <c r="H55" s="20">
        <v>72.727272727272705</v>
      </c>
      <c r="I55" s="20">
        <v>155.555555555556</v>
      </c>
      <c r="J55" s="21">
        <v>16.634050880626202</v>
      </c>
    </row>
    <row r="56" spans="2:10" ht="13.5" customHeight="1" x14ac:dyDescent="0.25">
      <c r="B56" s="12" t="s">
        <v>35</v>
      </c>
      <c r="C56" s="22">
        <v>16.8032786885246</v>
      </c>
      <c r="D56" s="22">
        <v>75</v>
      </c>
      <c r="E56" s="22">
        <v>19.9237887860642</v>
      </c>
      <c r="F56" s="22">
        <v>20.9903121636168</v>
      </c>
      <c r="G56" s="22">
        <v>44.554455445544498</v>
      </c>
      <c r="H56" s="22">
        <v>15.819209039547999</v>
      </c>
      <c r="I56" s="22">
        <v>38.157894736842103</v>
      </c>
      <c r="J56" s="23">
        <v>20.3232374650038</v>
      </c>
    </row>
    <row r="57" spans="2:10" ht="13.5" customHeight="1" x14ac:dyDescent="0.25">
      <c r="B57" s="13" t="s">
        <v>36</v>
      </c>
      <c r="C57" s="24">
        <v>31.1827077711451</v>
      </c>
      <c r="D57" s="24">
        <v>-8.0419580419580399</v>
      </c>
      <c r="E57" s="24">
        <v>29.3479563393857</v>
      </c>
      <c r="F57" s="24">
        <v>14.3731728288908</v>
      </c>
      <c r="G57" s="24">
        <v>40.578358208955201</v>
      </c>
      <c r="H57" s="24">
        <v>26.153312521678799</v>
      </c>
      <c r="I57" s="24">
        <v>16.420782552918499</v>
      </c>
      <c r="J57" s="25">
        <v>27.829089761317899</v>
      </c>
    </row>
    <row r="58" spans="2:10" ht="13.5" customHeight="1" x14ac:dyDescent="0.25">
      <c r="B58" s="7" t="s">
        <v>42</v>
      </c>
    </row>
    <row r="59" spans="2:10" ht="13.5" customHeight="1" x14ac:dyDescent="0.25">
      <c r="B59" s="8" t="s">
        <v>39</v>
      </c>
    </row>
    <row r="60" spans="2:10" ht="12.75" customHeight="1" x14ac:dyDescent="0.25"/>
    <row r="61" spans="2:10" ht="12.75" customHeight="1" x14ac:dyDescent="0.25"/>
    <row r="62" spans="2:10" ht="12.75" customHeight="1" x14ac:dyDescent="0.25"/>
    <row r="63" spans="2:10" ht="39.75" customHeight="1" x14ac:dyDescent="0.25">
      <c r="B63" s="32" t="s">
        <v>89</v>
      </c>
      <c r="C63" s="32"/>
      <c r="D63" s="32"/>
      <c r="E63" s="32"/>
      <c r="F63" s="32"/>
      <c r="G63" s="32"/>
      <c r="H63" s="32"/>
      <c r="I63" s="32"/>
      <c r="J63" s="32"/>
    </row>
    <row r="64" spans="2:10" ht="39.75" customHeight="1" x14ac:dyDescent="0.25">
      <c r="B64" s="11" t="s">
        <v>17</v>
      </c>
      <c r="C64" s="6" t="s">
        <v>18</v>
      </c>
      <c r="D64" s="6" t="s">
        <v>19</v>
      </c>
      <c r="E64" s="6" t="s">
        <v>20</v>
      </c>
      <c r="F64" s="6" t="s">
        <v>21</v>
      </c>
      <c r="G64" s="6" t="s">
        <v>22</v>
      </c>
      <c r="H64" s="6" t="s">
        <v>23</v>
      </c>
      <c r="I64" s="6" t="s">
        <v>24</v>
      </c>
      <c r="J64" s="9" t="s">
        <v>25</v>
      </c>
    </row>
    <row r="65" spans="2:10" ht="13.5" customHeight="1" x14ac:dyDescent="0.25">
      <c r="B65" s="10" t="s">
        <v>26</v>
      </c>
      <c r="C65" s="20">
        <v>-3.65853658536586</v>
      </c>
      <c r="D65" s="20">
        <v>1400</v>
      </c>
      <c r="E65" s="20">
        <v>-1.7727639000805799</v>
      </c>
      <c r="F65" s="20">
        <v>0</v>
      </c>
      <c r="G65" s="20">
        <v>-20</v>
      </c>
      <c r="H65" s="20">
        <v>20.689655172413801</v>
      </c>
      <c r="I65" s="20">
        <v>-27.4509803921569</v>
      </c>
      <c r="J65" s="21">
        <v>-1.6638935108153099</v>
      </c>
    </row>
    <row r="66" spans="2:10" ht="13.5" customHeight="1" x14ac:dyDescent="0.25">
      <c r="B66" s="10" t="s">
        <v>27</v>
      </c>
      <c r="C66" s="20">
        <v>25.375626043405699</v>
      </c>
      <c r="D66" s="20">
        <v>550</v>
      </c>
      <c r="E66" s="20">
        <v>0.63058328954281895</v>
      </c>
      <c r="F66" s="20">
        <v>5.3475935828876997</v>
      </c>
      <c r="G66" s="20">
        <v>-8.4210526315789505</v>
      </c>
      <c r="H66" s="20">
        <v>-16.6666666666667</v>
      </c>
      <c r="I66" s="20">
        <v>13.636363636363599</v>
      </c>
      <c r="J66" s="21">
        <v>3.7994516255385902</v>
      </c>
    </row>
    <row r="67" spans="2:10" ht="13.5" customHeight="1" x14ac:dyDescent="0.25">
      <c r="B67" s="10" t="s">
        <v>28</v>
      </c>
      <c r="C67" s="20">
        <v>-5.3997923156801599</v>
      </c>
      <c r="D67" s="20">
        <v>19.047619047619001</v>
      </c>
      <c r="E67" s="20">
        <v>-4.31180968564147</v>
      </c>
      <c r="F67" s="20">
        <v>-2.5682182985553799</v>
      </c>
      <c r="G67" s="20">
        <v>13.157894736842101</v>
      </c>
      <c r="H67" s="20">
        <v>-7.6923076923076898</v>
      </c>
      <c r="I67" s="20">
        <v>41.284403669724803</v>
      </c>
      <c r="J67" s="21">
        <v>-3.22823955347714</v>
      </c>
    </row>
    <row r="68" spans="2:10" ht="13.5" customHeight="1" x14ac:dyDescent="0.25">
      <c r="B68" s="10" t="s">
        <v>29</v>
      </c>
      <c r="C68" s="20">
        <v>-7.7160493827160499</v>
      </c>
      <c r="D68" s="20">
        <v>160</v>
      </c>
      <c r="E68" s="20">
        <v>4.8694424841213797</v>
      </c>
      <c r="F68" s="20">
        <v>-9.0909090909090899</v>
      </c>
      <c r="G68" s="20">
        <v>-26.086956521739101</v>
      </c>
      <c r="H68" s="20">
        <v>13.461538461538501</v>
      </c>
      <c r="I68" s="20">
        <v>-25.252525252525199</v>
      </c>
      <c r="J68" s="21">
        <v>0.381497377205542</v>
      </c>
    </row>
    <row r="69" spans="2:10" ht="13.5" customHeight="1" x14ac:dyDescent="0.25">
      <c r="B69" s="10" t="s">
        <v>30</v>
      </c>
      <c r="C69" s="20">
        <v>0.35650623885918897</v>
      </c>
      <c r="D69" s="20">
        <v>15.384615384615399</v>
      </c>
      <c r="E69" s="20">
        <v>-3.3733708152312798</v>
      </c>
      <c r="F69" s="20">
        <v>-10.514018691588801</v>
      </c>
      <c r="G69" s="20">
        <v>-28.0701754385965</v>
      </c>
      <c r="H69" s="20">
        <v>-6.8965517241379297</v>
      </c>
      <c r="I69" s="20">
        <v>17.204301075268798</v>
      </c>
      <c r="J69" s="21">
        <v>-3.45500683193442</v>
      </c>
    </row>
    <row r="70" spans="2:10" ht="13.5" customHeight="1" x14ac:dyDescent="0.25">
      <c r="B70" s="10" t="s">
        <v>31</v>
      </c>
      <c r="C70" s="20">
        <v>-13.650793650793601</v>
      </c>
      <c r="D70" s="20">
        <v>100</v>
      </c>
      <c r="E70" s="20">
        <v>-5.3418803418803504</v>
      </c>
      <c r="F70" s="20">
        <v>48.473967684021503</v>
      </c>
      <c r="G70" s="20">
        <v>-10.2564102564103</v>
      </c>
      <c r="H70" s="20">
        <v>-25.7575757575758</v>
      </c>
      <c r="I70" s="20">
        <v>28.8461538461539</v>
      </c>
      <c r="J70" s="21">
        <v>6.0780287474332599</v>
      </c>
    </row>
    <row r="71" spans="2:10" ht="13.5" customHeight="1" x14ac:dyDescent="0.25">
      <c r="B71" s="10" t="s">
        <v>32</v>
      </c>
      <c r="C71" s="20">
        <v>9.2233009708737796</v>
      </c>
      <c r="D71" s="20">
        <v>175</v>
      </c>
      <c r="E71" s="20">
        <v>-3.2296650717703401</v>
      </c>
      <c r="F71" s="20">
        <v>21.839080459770098</v>
      </c>
      <c r="G71" s="20">
        <v>-1.98019801980198</v>
      </c>
      <c r="H71" s="20">
        <v>-42.541436464088399</v>
      </c>
      <c r="I71" s="20">
        <v>0</v>
      </c>
      <c r="J71" s="21">
        <v>-8.4923076923076906</v>
      </c>
    </row>
    <row r="72" spans="2:10" ht="13.5" customHeight="1" x14ac:dyDescent="0.25">
      <c r="B72" s="10" t="s">
        <v>33</v>
      </c>
      <c r="C72" s="20">
        <v>9.0346534653465298</v>
      </c>
      <c r="D72" s="20">
        <v>950</v>
      </c>
      <c r="E72" s="20">
        <v>3.92592592592593</v>
      </c>
      <c r="F72" s="20">
        <v>-4.9788135593220399</v>
      </c>
      <c r="G72" s="20">
        <v>-25.925925925925899</v>
      </c>
      <c r="H72" s="20">
        <v>-0.76923076923076605</v>
      </c>
      <c r="I72" s="20">
        <v>-33.3333333333333</v>
      </c>
      <c r="J72" s="21">
        <v>2.5333333333333399</v>
      </c>
    </row>
    <row r="73" spans="2:10" ht="13.5" customHeight="1" x14ac:dyDescent="0.25">
      <c r="B73" s="10" t="s">
        <v>34</v>
      </c>
      <c r="C73" s="20">
        <v>-9.1428571428571406</v>
      </c>
      <c r="D73" s="20">
        <v>100</v>
      </c>
      <c r="E73" s="20">
        <v>-1.9280205655527001</v>
      </c>
      <c r="F73" s="20">
        <v>6.5573770491803396</v>
      </c>
      <c r="G73" s="20">
        <v>0</v>
      </c>
      <c r="H73" s="20">
        <v>15.5555555555555</v>
      </c>
      <c r="I73" s="20">
        <v>107.69230769230801</v>
      </c>
      <c r="J73" s="21">
        <v>4.5620437956195303E-2</v>
      </c>
    </row>
    <row r="74" spans="2:10" ht="13.5" customHeight="1" x14ac:dyDescent="0.25">
      <c r="B74" s="12" t="s">
        <v>35</v>
      </c>
      <c r="C74" s="22">
        <v>1.84104176021553</v>
      </c>
      <c r="D74" s="22">
        <v>132.69230769230799</v>
      </c>
      <c r="E74" s="22">
        <v>-0.75779416004283495</v>
      </c>
      <c r="F74" s="22">
        <v>5.6971085027197201</v>
      </c>
      <c r="G74" s="22">
        <v>-8.9285714285714306</v>
      </c>
      <c r="H74" s="22">
        <v>-19.202518363064002</v>
      </c>
      <c r="I74" s="22">
        <v>6.8340306834030704</v>
      </c>
      <c r="J74" s="23">
        <v>-5.2158794552303898E-2</v>
      </c>
    </row>
    <row r="75" spans="2:10" ht="13.5" customHeight="1" x14ac:dyDescent="0.25">
      <c r="B75" s="13" t="s">
        <v>36</v>
      </c>
      <c r="C75" s="24">
        <v>9.6180398615556904</v>
      </c>
      <c r="D75" s="24">
        <v>-29.716088328075699</v>
      </c>
      <c r="E75" s="24">
        <v>7.3283277367038702</v>
      </c>
      <c r="F75" s="24">
        <v>1.8375041618299499</v>
      </c>
      <c r="G75" s="24">
        <v>-7.8457336754117399</v>
      </c>
      <c r="H75" s="24">
        <v>1.1144483085678201</v>
      </c>
      <c r="I75" s="24">
        <v>2.8699274803271102</v>
      </c>
      <c r="J75" s="25">
        <v>6.7883422494422296</v>
      </c>
    </row>
    <row r="76" spans="2:10" ht="13.5" customHeight="1" x14ac:dyDescent="0.25">
      <c r="B76" s="8" t="s">
        <v>39</v>
      </c>
    </row>
  </sheetData>
  <mergeCells count="4">
    <mergeCell ref="B9:J9"/>
    <mergeCell ref="B27:J27"/>
    <mergeCell ref="B45:J45"/>
    <mergeCell ref="B63:J63"/>
  </mergeCells>
  <pageMargins left="0.7" right="0.7" top="0.75" bottom="0.75" header="0.3" footer="0.3"/>
  <pageSetup paperSize="9" scale="55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Indice Tablas</vt:lpstr>
      <vt:lpstr>Tablas II.1</vt:lpstr>
      <vt:lpstr>Tabla II.1.5</vt:lpstr>
      <vt:lpstr>Tablas II.2</vt:lpstr>
      <vt:lpstr>'Indice Tablas'!Área_de_impresión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2024-05-31T08:58:59Z</cp:lastPrinted>
  <dcterms:created xsi:type="dcterms:W3CDTF">2024-05-31T10:02:23Z</dcterms:created>
  <dcterms:modified xsi:type="dcterms:W3CDTF">2024-05-31T08:59:07Z</dcterms:modified>
</cp:coreProperties>
</file>