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ECH\ECH 2020\1-7-2020\"/>
    </mc:Choice>
  </mc:AlternateContent>
  <bookViews>
    <workbookView xWindow="0" yWindow="0" windowWidth="13125" windowHeight="6105" tabRatio="667"/>
  </bookViews>
  <sheets>
    <sheet name="Índice " sheetId="8" r:id="rId1"/>
    <sheet name="Tabla1" sheetId="43" r:id="rId2"/>
    <sheet name="Tabla2" sheetId="50" r:id="rId3"/>
    <sheet name="Tabla3" sheetId="52" r:id="rId4"/>
    <sheet name="Tabla4" sheetId="53" r:id="rId5"/>
    <sheet name="Tabla5" sheetId="54" r:id="rId6"/>
    <sheet name="Tabla6" sheetId="55" r:id="rId7"/>
    <sheet name="Tabla7" sheetId="69" r:id="rId8"/>
    <sheet name="Tabla8" sheetId="45" r:id="rId9"/>
    <sheet name="Tabla9" sheetId="56" r:id="rId10"/>
    <sheet name="Tabla10" sheetId="57" r:id="rId11"/>
    <sheet name="Tabla11" sheetId="58" r:id="rId12"/>
    <sheet name="Tabla12" sheetId="59" r:id="rId13"/>
    <sheet name="Tabla13" sheetId="70" r:id="rId14"/>
    <sheet name="Tabla14" sheetId="60" r:id="rId15"/>
    <sheet name="Tabla15" sheetId="67" r:id="rId16"/>
    <sheet name="Tabla16" sheetId="68" r:id="rId17"/>
    <sheet name="Tabla17" sheetId="61" r:id="rId18"/>
    <sheet name="Tabla18" sheetId="62" r:id="rId19"/>
    <sheet name="Tabla19" sheetId="63" r:id="rId20"/>
    <sheet name="Tabla20" sheetId="64" r:id="rId21"/>
    <sheet name="Tabla21" sheetId="65" r:id="rId22"/>
    <sheet name="Tabla22" sheetId="66" r:id="rId23"/>
  </sheets>
  <definedNames>
    <definedName name="_xlnm.Print_Area" localSheetId="0">'Índice '!$A$1:$C$42</definedName>
  </definedNames>
  <calcPr calcId="152511"/>
</workbook>
</file>

<file path=xl/calcChain.xml><?xml version="1.0" encoding="utf-8"?>
<calcChain xmlns="http://schemas.openxmlformats.org/spreadsheetml/2006/main">
  <c r="B9" i="66" l="1"/>
  <c r="B9" i="65"/>
  <c r="B9" i="64"/>
  <c r="B9" i="63"/>
  <c r="B9" i="62"/>
  <c r="B9" i="61"/>
  <c r="B9" i="68"/>
  <c r="B9" i="67"/>
  <c r="B9" i="60"/>
  <c r="B9" i="70"/>
  <c r="B9" i="59"/>
  <c r="B9" i="58"/>
  <c r="B9" i="57"/>
  <c r="B9" i="56"/>
  <c r="B9" i="45"/>
  <c r="B9" i="69"/>
  <c r="B9" i="55"/>
  <c r="B9" i="54"/>
  <c r="B9" i="53"/>
  <c r="B9" i="52"/>
  <c r="B9" i="50"/>
  <c r="B9" i="43"/>
</calcChain>
</file>

<file path=xl/sharedStrings.xml><?xml version="1.0" encoding="utf-8"?>
<sst xmlns="http://schemas.openxmlformats.org/spreadsheetml/2006/main" count="626" uniqueCount="171">
  <si>
    <t>Total</t>
  </si>
  <si>
    <t>Información estadística de Castilla y León</t>
  </si>
  <si>
    <t>Tamaño del hogar</t>
  </si>
  <si>
    <t>1 persona</t>
  </si>
  <si>
    <t>2 personas</t>
  </si>
  <si>
    <t>3 personas</t>
  </si>
  <si>
    <t>4 personas</t>
  </si>
  <si>
    <t>5 personas</t>
  </si>
  <si>
    <t>Tipo de hogar</t>
  </si>
  <si>
    <t>Hogar unipersonal</t>
  </si>
  <si>
    <t>Hogar monoparental</t>
  </si>
  <si>
    <t>Pareja sin hijos que convivan en el hogar</t>
  </si>
  <si>
    <t>Pareja con hijos que convivan en el hogar: Total</t>
  </si>
  <si>
    <t xml:space="preserve">   Con 1 hijo</t>
  </si>
  <si>
    <t xml:space="preserve">   Con 2 hijos</t>
  </si>
  <si>
    <t xml:space="preserve">   Con 3 o más hijos</t>
  </si>
  <si>
    <t>Núcleo familiar con otras personas que no forman núcleo familiar</t>
  </si>
  <si>
    <t>Personas que no forman ningún núcleo familiar entre sí</t>
  </si>
  <si>
    <t>Dos o más núcleos familiares</t>
  </si>
  <si>
    <t>6 personas</t>
  </si>
  <si>
    <t>7 personas</t>
  </si>
  <si>
    <t>Notas: Celdas con .. significa que no tienen valor.
           Celdas con 0,0 significa que tiene un valor muy pequeño debido a que están en unidades de millar y redondeadas a centenas.</t>
  </si>
  <si>
    <t>Menos de 2.001 hab.</t>
  </si>
  <si>
    <t>De 2.001 a 5.000 hab.</t>
  </si>
  <si>
    <t>De 5.001 a 10.000 hab.</t>
  </si>
  <si>
    <t>De 10.001 a 20.000 hab.</t>
  </si>
  <si>
    <t>De 20.001 a 50.000 hab.</t>
  </si>
  <si>
    <t>De 50.001 a 100.000 hab.</t>
  </si>
  <si>
    <t>De 100.001 a 500.000 hab.</t>
  </si>
  <si>
    <t>De 500.001 o más hab.</t>
  </si>
  <si>
    <t>FUENTE: D. G. de Presupuestos y Estadística de la Junta de Castilla y León con datos del INE, "Encuesta Continua de Hogares".</t>
  </si>
  <si>
    <t>Nacionalidad de los miembros del hogar</t>
  </si>
  <si>
    <t>Hogar exclusivamente español</t>
  </si>
  <si>
    <t>Hogar mixto (con españoles y extranjeros)</t>
  </si>
  <si>
    <t>Hogar exclusivamente extranjero con todos sus miembros de la misma nacionalidad</t>
  </si>
  <si>
    <t>Hogar exclusivamente extranjero con miembros de distina nacionalidad</t>
  </si>
  <si>
    <t>Régimen de tenencia de la vivienda</t>
  </si>
  <si>
    <t>Propia por compra, totalmente pagada, heredada o donada</t>
  </si>
  <si>
    <t>Propia con pagos pendientes</t>
  </si>
  <si>
    <t>Alquilada</t>
  </si>
  <si>
    <t>Cedidas gratis o bajo precio por otro hogar, la empresa...</t>
  </si>
  <si>
    <t>Tipo de edificio donde se encuentra la vivienda</t>
  </si>
  <si>
    <t>Vivienda unifamiliar independiente</t>
  </si>
  <si>
    <t>Vivienda unifamiliar adosada o pareada</t>
  </si>
  <si>
    <t>Edificio con dos viviendas</t>
  </si>
  <si>
    <t>Edificio de 3 a 9 viviendas</t>
  </si>
  <si>
    <t>Edificio con 10 o más viviendas</t>
  </si>
  <si>
    <t>Edificio destinado a otros usos</t>
  </si>
  <si>
    <t>Número de habitaciones de la vivienda</t>
  </si>
  <si>
    <t>Menos de 3 habitaciones</t>
  </si>
  <si>
    <t>Entre 3 y 6 habitaciones</t>
  </si>
  <si>
    <t>7 o más habitaciones</t>
  </si>
  <si>
    <t>Superficie útil de la vivienda</t>
  </si>
  <si>
    <t>Tamaño del municipio de residencia</t>
  </si>
  <si>
    <t>Nacionalidad de sus miembros</t>
  </si>
  <si>
    <t>Número de hijos con los que conviven</t>
  </si>
  <si>
    <t>Tipo de núcleo familiar</t>
  </si>
  <si>
    <t>Pareja con o sin hijos, sin otras personas</t>
  </si>
  <si>
    <t>Madre con hijos, sin otras personas</t>
  </si>
  <si>
    <t>Padre con hijos, sin otras personas</t>
  </si>
  <si>
    <t>Total hijos</t>
  </si>
  <si>
    <t>Total hijos menores de 25 años</t>
  </si>
  <si>
    <t xml:space="preserve">   0 hijos </t>
  </si>
  <si>
    <t xml:space="preserve">   1 hijo </t>
  </si>
  <si>
    <t xml:space="preserve">   2 hijos </t>
  </si>
  <si>
    <t>   3 o más hijos</t>
  </si>
  <si>
    <t>   0 hijos menores de 25 años</t>
  </si>
  <si>
    <t>   1 hijo menor de 25 años</t>
  </si>
  <si>
    <t>   2 hijos menores de 25 años</t>
  </si>
  <si>
    <t>   3 o más hijos menores de 25 años</t>
  </si>
  <si>
    <t>Nacionalidad y Sexo</t>
  </si>
  <si>
    <t>Menos de 65 años</t>
  </si>
  <si>
    <t>65 o más años</t>
  </si>
  <si>
    <t>Grupo de edad</t>
  </si>
  <si>
    <t>Española</t>
  </si>
  <si>
    <t>Extranjera</t>
  </si>
  <si>
    <t>Hombre</t>
  </si>
  <si>
    <t>Mujer</t>
  </si>
  <si>
    <t>www.estadistica.jcyl.es - Tel. 983 414 452</t>
  </si>
  <si>
    <t>Pareja de hecho con o sin hijos, sin otras personas</t>
  </si>
  <si>
    <t>Sexo y Grupo de edad</t>
  </si>
  <si>
    <t>Estado civil</t>
  </si>
  <si>
    <t>Soltero/a</t>
  </si>
  <si>
    <t>Casado/a</t>
  </si>
  <si>
    <t>Viudo/a</t>
  </si>
  <si>
    <t>Separado/a</t>
  </si>
  <si>
    <t>Divorciado/a</t>
  </si>
  <si>
    <t>65 años o más</t>
  </si>
  <si>
    <t>Sexo</t>
  </si>
  <si>
    <t>Pareja casada</t>
  </si>
  <si>
    <t>Pareja de hecho</t>
  </si>
  <si>
    <t>Pareja de distinto sexo</t>
  </si>
  <si>
    <t>Pareja del mismo sexo masculino</t>
  </si>
  <si>
    <t>Pareja del mismo sexo femenino</t>
  </si>
  <si>
    <t>Sexo de la pareja</t>
  </si>
  <si>
    <t>Tipo de unión</t>
  </si>
  <si>
    <t>Nacionalidad de la pareja</t>
  </si>
  <si>
    <t>Ambos españoles</t>
  </si>
  <si>
    <t>Ambos extranjeros</t>
  </si>
  <si>
    <t>Español con pareja extranjera</t>
  </si>
  <si>
    <t>Española con pareja extranjera</t>
  </si>
  <si>
    <t>Convivencia con hijos</t>
  </si>
  <si>
    <t>Sin hijos</t>
  </si>
  <si>
    <t>Conviviendo con hijos todos comunes</t>
  </si>
  <si>
    <t>Conviviendo con hijos no comunes</t>
  </si>
  <si>
    <t>Pareja de hecho ambos solteros</t>
  </si>
  <si>
    <t>Pareja de hecho de otro tipo</t>
  </si>
  <si>
    <t>Pareja casada con o sin hijos, con o sin otras personas</t>
  </si>
  <si>
    <t>Pareja de hecho con o sin hijos, con o sin otras personas</t>
  </si>
  <si>
    <t>Madre con hijos, con o sin otras personas</t>
  </si>
  <si>
    <t>Padre con hijos, con o sin otras personas</t>
  </si>
  <si>
    <t>8 personas o más</t>
  </si>
  <si>
    <t>Densidad de población</t>
  </si>
  <si>
    <t>ENCUESTA CONTINUA DE HOGARES</t>
  </si>
  <si>
    <t>HOGARES</t>
  </si>
  <si>
    <t>Tabla  1.</t>
  </si>
  <si>
    <t>Tabla  2.</t>
  </si>
  <si>
    <t>Tabla  3.</t>
  </si>
  <si>
    <t>Tabla  4.</t>
  </si>
  <si>
    <t>Tabla  5.</t>
  </si>
  <si>
    <t>Tabla  6.</t>
  </si>
  <si>
    <t>Tabla  7.</t>
  </si>
  <si>
    <t>Tabla  8.</t>
  </si>
  <si>
    <t>Tabla  9.</t>
  </si>
  <si>
    <t>Tabla 10.</t>
  </si>
  <si>
    <t>Tabla 11.</t>
  </si>
  <si>
    <t>Tabla 12.</t>
  </si>
  <si>
    <t>Tabla 13.</t>
  </si>
  <si>
    <t>Tabla 14.</t>
  </si>
  <si>
    <t>Tabla 15.</t>
  </si>
  <si>
    <t>Tabla 16.</t>
  </si>
  <si>
    <t>Tabla 17.</t>
  </si>
  <si>
    <t>Tabla 18.</t>
  </si>
  <si>
    <t>Tabla 19.</t>
  </si>
  <si>
    <t>Tabla 20.</t>
  </si>
  <si>
    <t>Tabla 21.</t>
  </si>
  <si>
    <t>Tabla 22.</t>
  </si>
  <si>
    <t>Número de hogares (en miles) por Tipo de hogar según Tamaño del hogar</t>
  </si>
  <si>
    <t>Número de hogares (en miles) por Tipo de hogar según Nacionalidad de sus miembros</t>
  </si>
  <si>
    <t>Número de hogares (en miles) por Tipo de hogar según Régimen de tenencia de la vivienda</t>
  </si>
  <si>
    <t>Número de hogares (en miles) por Tipo de hogar según Tipo de edificio donde se encuentra la vivienda</t>
  </si>
  <si>
    <t>Número de hogares (en miles) por Tipo de hogar según Número de habitaciones de la vivienda</t>
  </si>
  <si>
    <t>Número de hogares (en miles) por Tipo de hogar según Superficie útil de la vivienda</t>
  </si>
  <si>
    <t>Número de hogares (en miles) por Tipo de hogar según Densidad de población</t>
  </si>
  <si>
    <t>Número de hogares (en miles) por Tamaño del hogar según Tamaño del municipio de residencia</t>
  </si>
  <si>
    <t>Número de hogares (en miles) por Tamaño del hogar según Nacionalidad de sus miembros</t>
  </si>
  <si>
    <t>Número de hogares (en miles) por Tamaño del hogar según Tipo de edificio donde se encuentra la vivienda</t>
  </si>
  <si>
    <t>Número de hogares (en miles) por Tamaño del hogar según Número de habitaciones de la vivienda</t>
  </si>
  <si>
    <t>Número de hogares (en miles) por Tamaño del hogar según Superficie útil de la vivienda</t>
  </si>
  <si>
    <t>Número de hogares (en miles) por Tamaño del hogar según Densidad de población</t>
  </si>
  <si>
    <t>Número de hogares (en miles) con núcleo familiar (sin otras personas) por Número de hijos con los que conviven según Tipo de núcleo familiar</t>
  </si>
  <si>
    <t>Número de hogares (en miles) con núcleo familiar (con o sin otras personas) por Número de hijos con los que conviven según Tipo de núcleo familiar</t>
  </si>
  <si>
    <t>Número de núcleos familiares (en miles) por Número de hijos con los que conviven según Tipo de núcleo familiar</t>
  </si>
  <si>
    <t>Número de hogares unipersonales (en miles) por Grupo de Edad según Nacionalidad y Sexo</t>
  </si>
  <si>
    <t>Número de hogares unipersonales (en miles) por Estado civil según Sexo y Grupo de Edad</t>
  </si>
  <si>
    <t>Número de hogares monoparentales (en miles) por Estado civil del progenitor según Sexo</t>
  </si>
  <si>
    <t>Número de parejas (en miles) por Tipo de unión según Sexo de la pareja</t>
  </si>
  <si>
    <t>Número de parejas (en miles) por Tipo de unión según Nacionalidad de la pareja</t>
  </si>
  <si>
    <t>Número de parejas (en miles) por Tipo de unión según Convivencia con hijos</t>
  </si>
  <si>
    <r>
      <t>Menos de 46 m</t>
    </r>
    <r>
      <rPr>
        <vertAlign val="superscript"/>
        <sz val="9"/>
        <color indexed="18"/>
        <rFont val="Arial"/>
        <family val="2"/>
      </rPr>
      <t>2</t>
    </r>
  </si>
  <si>
    <r>
      <t>Entre 46 y 75 m</t>
    </r>
    <r>
      <rPr>
        <vertAlign val="superscript"/>
        <sz val="9"/>
        <color indexed="18"/>
        <rFont val="Arial"/>
        <family val="2"/>
      </rPr>
      <t>2</t>
    </r>
  </si>
  <si>
    <r>
      <t>Entre 76 y 105 m</t>
    </r>
    <r>
      <rPr>
        <vertAlign val="superscript"/>
        <sz val="9"/>
        <color indexed="18"/>
        <rFont val="Arial"/>
        <family val="2"/>
      </rPr>
      <t>2</t>
    </r>
  </si>
  <si>
    <r>
      <t>Entre 106 y 150 m</t>
    </r>
    <r>
      <rPr>
        <vertAlign val="superscript"/>
        <sz val="9"/>
        <color indexed="18"/>
        <rFont val="Arial"/>
        <family val="2"/>
      </rPr>
      <t>2</t>
    </r>
  </si>
  <si>
    <r>
      <t>Más de 150 m</t>
    </r>
    <r>
      <rPr>
        <vertAlign val="superscript"/>
        <sz val="9"/>
        <color indexed="18"/>
        <rFont val="Arial"/>
        <family val="2"/>
      </rPr>
      <t>2</t>
    </r>
  </si>
  <si>
    <r>
      <t>Menos de 10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</si>
  <si>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Entre 10 y menos de 20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</si>
  <si>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Entre 20 y menos de 30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</si>
  <si>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Entre 30 y menos de 60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por ocupante</t>
    </r>
  </si>
  <si>
    <r>
      <t>60 m</t>
    </r>
    <r>
      <rPr>
        <vertAlign val="superscript"/>
        <sz val="9"/>
        <color indexed="18"/>
        <rFont val="Arial"/>
        <family val="2"/>
      </rPr>
      <t>2</t>
    </r>
    <r>
      <rPr>
        <sz val="9"/>
        <color indexed="18"/>
        <rFont val="Arial"/>
        <family val="2"/>
      </rPr>
      <t xml:space="preserve"> o más por ocupante</t>
    </r>
  </si>
  <si>
    <t>Año 2020. Datos a 01/07/2020</t>
  </si>
  <si>
    <t>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</si>
</sst>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8">
    <font>
      <sz val="10"/>
      <name val="Arial"/>
    </font>
    <font>
      <b/>
      <sz val="16"/>
      <color indexed="18"/>
      <name val="Arial"/>
      <family val="2"/>
    </font>
    <font>
      <b/>
      <sz val="12"/>
      <color indexed="56"/>
      <name val="Arial"/>
      <family val="2"/>
    </font>
    <font>
      <b/>
      <sz val="12"/>
      <color indexed="18"/>
      <name val="Arial"/>
      <family val="2"/>
    </font>
    <font>
      <sz val="10"/>
      <color indexed="12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u/>
      <sz val="10"/>
      <color indexed="12"/>
      <name val="Arial"/>
      <family val="2"/>
    </font>
    <font>
      <b/>
      <sz val="10"/>
      <color indexed="18"/>
      <name val="Arial"/>
      <family val="2"/>
    </font>
    <font>
      <b/>
      <sz val="14"/>
      <color indexed="22"/>
      <name val="Arial"/>
      <family val="2"/>
    </font>
    <font>
      <b/>
      <sz val="11"/>
      <color theme="0" tint="-0.34998626667073579"/>
      <name val="Arial"/>
      <family val="2"/>
    </font>
    <font>
      <sz val="9"/>
      <color indexed="18"/>
      <name val="Arial"/>
      <family val="2"/>
    </font>
    <font>
      <sz val="9"/>
      <color rgb="FF000000"/>
      <name val="Arial"/>
      <family val="2"/>
    </font>
    <font>
      <sz val="6"/>
      <color rgb="FF000000"/>
      <name val="Arial"/>
      <family val="2"/>
    </font>
    <font>
      <b/>
      <sz val="9"/>
      <color indexed="18"/>
      <name val="Arial"/>
      <family val="2"/>
    </font>
    <font>
      <b/>
      <sz val="10"/>
      <color rgb="FF000000"/>
      <name val="Arial"/>
      <family val="2"/>
    </font>
    <font>
      <vertAlign val="superscript"/>
      <sz val="9"/>
      <color indexed="18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/>
      <diagonal/>
    </border>
    <border>
      <left style="double">
        <color indexed="18"/>
      </left>
      <right style="double">
        <color indexed="18"/>
      </right>
      <top style="thin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thin">
        <color indexed="18"/>
      </bottom>
      <diagonal/>
    </border>
    <border>
      <left style="double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/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/>
      <bottom style="hair">
        <color indexed="18"/>
      </bottom>
      <diagonal/>
    </border>
    <border>
      <left/>
      <right/>
      <top/>
      <bottom style="hair">
        <color indexed="18"/>
      </bottom>
      <diagonal/>
    </border>
    <border>
      <left style="thin">
        <color indexed="18"/>
      </left>
      <right style="thin">
        <color indexed="18"/>
      </right>
      <top/>
      <bottom style="hair">
        <color indexed="18"/>
      </bottom>
      <diagonal/>
    </border>
    <border>
      <left style="thin">
        <color indexed="18"/>
      </left>
      <right style="double">
        <color indexed="18"/>
      </right>
      <top/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/>
      <right/>
      <top style="hair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/>
      <top style="thin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/>
      <diagonal/>
    </border>
    <border>
      <left/>
      <right/>
      <top style="hair">
        <color indexed="18"/>
      </top>
      <bottom/>
      <diagonal/>
    </border>
    <border>
      <left style="thin">
        <color indexed="18"/>
      </left>
      <right style="thin">
        <color indexed="18"/>
      </right>
      <top style="hair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/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hair">
        <color indexed="18"/>
      </bottom>
      <diagonal/>
    </border>
    <border>
      <left/>
      <right/>
      <top style="thin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hair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/>
      <right/>
      <top style="hair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thin">
        <color indexed="18"/>
      </bottom>
      <diagonal/>
    </border>
    <border>
      <left style="double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/>
      <right/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/>
      <bottom style="hair">
        <color indexed="18"/>
      </bottom>
      <diagonal/>
    </border>
    <border>
      <left style="double">
        <color indexed="18"/>
      </left>
      <right/>
      <top style="double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thin">
        <color indexed="18"/>
      </bottom>
      <diagonal/>
    </border>
    <border>
      <left style="double">
        <color indexed="18"/>
      </left>
      <right style="double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/>
      <top style="double">
        <color indexed="18"/>
      </top>
      <bottom style="thin">
        <color indexed="18"/>
      </bottom>
      <diagonal/>
    </border>
    <border>
      <left/>
      <right/>
      <top style="double">
        <color indexed="18"/>
      </top>
      <bottom style="thin">
        <color indexed="18"/>
      </bottom>
      <diagonal/>
    </border>
    <border>
      <left/>
      <right style="double">
        <color indexed="18"/>
      </right>
      <top style="double">
        <color indexed="18"/>
      </top>
      <bottom style="thin">
        <color indexed="18"/>
      </bottom>
      <diagonal/>
    </border>
    <border>
      <left/>
      <right/>
      <top style="double">
        <color indexed="18"/>
      </top>
      <bottom/>
      <diagonal/>
    </border>
    <border>
      <left style="double">
        <color indexed="18"/>
      </left>
      <right/>
      <top style="double">
        <color indexed="18"/>
      </top>
      <bottom style="hair">
        <color indexed="18"/>
      </bottom>
      <diagonal/>
    </border>
    <border>
      <left style="double">
        <color indexed="18"/>
      </left>
      <right/>
      <top/>
      <bottom style="hair">
        <color indexed="18"/>
      </bottom>
      <diagonal/>
    </border>
    <border>
      <left style="double">
        <color indexed="18"/>
      </left>
      <right/>
      <top style="hair">
        <color indexed="18"/>
      </top>
      <bottom style="hair">
        <color indexed="18"/>
      </bottom>
      <diagonal/>
    </border>
    <border>
      <left style="double">
        <color indexed="18"/>
      </left>
      <right/>
      <top style="hair">
        <color indexed="18"/>
      </top>
      <bottom/>
      <diagonal/>
    </border>
    <border>
      <left style="double">
        <color indexed="18"/>
      </left>
      <right/>
      <top style="thin">
        <color indexed="18"/>
      </top>
      <bottom style="hair">
        <color indexed="18"/>
      </bottom>
      <diagonal/>
    </border>
    <border>
      <left style="double">
        <color indexed="18"/>
      </left>
      <right/>
      <top style="hair">
        <color indexed="18"/>
      </top>
      <bottom style="thin">
        <color indexed="18"/>
      </bottom>
      <diagonal/>
    </border>
    <border>
      <left style="double">
        <color indexed="18"/>
      </left>
      <right/>
      <top style="hair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18"/>
      </right>
      <top/>
      <bottom/>
      <diagonal/>
    </border>
    <border>
      <left style="double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double">
        <color indexed="18"/>
      </right>
      <top/>
      <bottom/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/>
      <diagonal/>
    </border>
    <border>
      <left style="double">
        <color indexed="18"/>
      </left>
      <right style="double">
        <color indexed="18"/>
      </right>
      <top/>
      <bottom style="double">
        <color indexed="18"/>
      </bottom>
      <diagonal/>
    </border>
    <border>
      <left/>
      <right style="thin">
        <color indexed="18"/>
      </right>
      <top style="thin">
        <color indexed="18"/>
      </top>
      <bottom style="double">
        <color indexed="18"/>
      </bottom>
      <diagonal/>
    </border>
    <border>
      <left/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 style="thin">
        <color indexed="18"/>
      </right>
      <top/>
      <bottom style="hair">
        <color indexed="18"/>
      </bottom>
      <diagonal/>
    </border>
    <border>
      <left/>
      <right style="thin">
        <color indexed="18"/>
      </right>
      <top style="hair">
        <color indexed="18"/>
      </top>
      <bottom style="double">
        <color indexed="18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/>
    </xf>
    <xf numFmtId="0" fontId="11" fillId="3" borderId="2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/>
    </xf>
    <xf numFmtId="0" fontId="11" fillId="3" borderId="4" xfId="0" applyFont="1" applyFill="1" applyBorder="1" applyAlignment="1">
      <alignment horizontal="left"/>
    </xf>
    <xf numFmtId="0" fontId="11" fillId="3" borderId="5" xfId="0" applyFont="1" applyFill="1" applyBorder="1" applyAlignment="1">
      <alignment horizontal="left"/>
    </xf>
    <xf numFmtId="0" fontId="11" fillId="3" borderId="6" xfId="0" applyFont="1" applyFill="1" applyBorder="1" applyAlignment="1">
      <alignment horizontal="left"/>
    </xf>
    <xf numFmtId="164" fontId="12" fillId="0" borderId="7" xfId="0" applyNumberFormat="1" applyFont="1" applyBorder="1" applyAlignment="1">
      <alignment horizontal="right"/>
    </xf>
    <xf numFmtId="164" fontId="12" fillId="0" borderId="8" xfId="0" applyNumberFormat="1" applyFont="1" applyBorder="1" applyAlignment="1">
      <alignment horizontal="right"/>
    </xf>
    <xf numFmtId="164" fontId="12" fillId="0" borderId="9" xfId="0" applyNumberFormat="1" applyFont="1" applyBorder="1" applyAlignment="1">
      <alignment horizontal="right"/>
    </xf>
    <xf numFmtId="164" fontId="12" fillId="0" borderId="10" xfId="0" applyNumberFormat="1" applyFont="1" applyBorder="1" applyAlignment="1">
      <alignment horizontal="right"/>
    </xf>
    <xf numFmtId="164" fontId="12" fillId="0" borderId="11" xfId="0" applyNumberFormat="1" applyFont="1" applyBorder="1" applyAlignment="1">
      <alignment horizontal="right"/>
    </xf>
    <xf numFmtId="164" fontId="12" fillId="0" borderId="12" xfId="0" applyNumberFormat="1" applyFont="1" applyBorder="1" applyAlignment="1">
      <alignment horizontal="right"/>
    </xf>
    <xf numFmtId="164" fontId="12" fillId="0" borderId="13" xfId="0" applyNumberFormat="1" applyFont="1" applyBorder="1" applyAlignment="1">
      <alignment horizontal="right"/>
    </xf>
    <xf numFmtId="164" fontId="12" fillId="0" borderId="14" xfId="0" applyNumberFormat="1" applyFont="1" applyBorder="1" applyAlignment="1">
      <alignment horizontal="right"/>
    </xf>
    <xf numFmtId="164" fontId="12" fillId="0" borderId="15" xfId="0" applyNumberFormat="1" applyFont="1" applyBorder="1" applyAlignment="1">
      <alignment horizontal="right"/>
    </xf>
    <xf numFmtId="164" fontId="12" fillId="0" borderId="16" xfId="0" applyNumberFormat="1" applyFont="1" applyBorder="1" applyAlignment="1">
      <alignment horizontal="right"/>
    </xf>
    <xf numFmtId="164" fontId="12" fillId="0" borderId="17" xfId="0" applyNumberFormat="1" applyFont="1" applyBorder="1" applyAlignment="1">
      <alignment horizontal="right"/>
    </xf>
    <xf numFmtId="0" fontId="11" fillId="3" borderId="18" xfId="0" applyFont="1" applyFill="1" applyBorder="1" applyAlignment="1">
      <alignment horizontal="center" vertical="center" wrapText="1"/>
    </xf>
    <xf numFmtId="164" fontId="12" fillId="0" borderId="19" xfId="0" applyNumberFormat="1" applyFont="1" applyBorder="1" applyAlignment="1">
      <alignment horizontal="right"/>
    </xf>
    <xf numFmtId="164" fontId="12" fillId="0" borderId="20" xfId="0" applyNumberFormat="1" applyFont="1" applyBorder="1" applyAlignment="1">
      <alignment horizontal="right"/>
    </xf>
    <xf numFmtId="164" fontId="12" fillId="0" borderId="21" xfId="0" applyNumberFormat="1" applyFont="1" applyBorder="1" applyAlignment="1">
      <alignment horizontal="right"/>
    </xf>
    <xf numFmtId="164" fontId="12" fillId="0" borderId="22" xfId="0" applyNumberFormat="1" applyFont="1" applyBorder="1" applyAlignment="1">
      <alignment horizontal="right"/>
    </xf>
    <xf numFmtId="164" fontId="12" fillId="0" borderId="23" xfId="0" applyNumberFormat="1" applyFont="1" applyBorder="1" applyAlignment="1">
      <alignment horizontal="right"/>
    </xf>
    <xf numFmtId="164" fontId="12" fillId="0" borderId="24" xfId="0" applyNumberFormat="1" applyFont="1" applyBorder="1" applyAlignment="1">
      <alignment horizontal="right"/>
    </xf>
    <xf numFmtId="164" fontId="12" fillId="0" borderId="25" xfId="0" applyNumberFormat="1" applyFont="1" applyBorder="1" applyAlignment="1">
      <alignment horizontal="right"/>
    </xf>
    <xf numFmtId="164" fontId="12" fillId="0" borderId="26" xfId="0" applyNumberFormat="1" applyFont="1" applyBorder="1" applyAlignment="1">
      <alignment horizontal="right"/>
    </xf>
    <xf numFmtId="164" fontId="12" fillId="0" borderId="27" xfId="0" applyNumberFormat="1" applyFont="1" applyBorder="1" applyAlignment="1">
      <alignment horizontal="right"/>
    </xf>
    <xf numFmtId="164" fontId="12" fillId="0" borderId="28" xfId="0" applyNumberFormat="1" applyFont="1" applyBorder="1" applyAlignment="1">
      <alignment horizontal="right"/>
    </xf>
    <xf numFmtId="0" fontId="11" fillId="3" borderId="29" xfId="0" applyFont="1" applyFill="1" applyBorder="1" applyAlignment="1">
      <alignment horizontal="center" vertical="center" wrapText="1"/>
    </xf>
    <xf numFmtId="164" fontId="12" fillId="0" borderId="30" xfId="0" applyNumberFormat="1" applyFont="1" applyBorder="1" applyAlignment="1">
      <alignment horizontal="right"/>
    </xf>
    <xf numFmtId="164" fontId="12" fillId="0" borderId="31" xfId="0" applyNumberFormat="1" applyFont="1" applyBorder="1" applyAlignment="1">
      <alignment horizontal="right"/>
    </xf>
    <xf numFmtId="164" fontId="12" fillId="0" borderId="32" xfId="0" applyNumberFormat="1" applyFont="1" applyBorder="1" applyAlignment="1">
      <alignment horizontal="right"/>
    </xf>
    <xf numFmtId="164" fontId="12" fillId="0" borderId="33" xfId="0" applyNumberFormat="1" applyFont="1" applyBorder="1" applyAlignment="1">
      <alignment horizontal="right"/>
    </xf>
    <xf numFmtId="164" fontId="12" fillId="0" borderId="34" xfId="0" applyNumberFormat="1" applyFont="1" applyBorder="1" applyAlignment="1">
      <alignment horizontal="right"/>
    </xf>
    <xf numFmtId="164" fontId="12" fillId="0" borderId="35" xfId="0" applyNumberFormat="1" applyFont="1" applyBorder="1" applyAlignment="1">
      <alignment horizontal="right"/>
    </xf>
    <xf numFmtId="164" fontId="12" fillId="0" borderId="36" xfId="0" applyNumberFormat="1" applyFont="1" applyBorder="1" applyAlignment="1">
      <alignment horizontal="right"/>
    </xf>
    <xf numFmtId="0" fontId="11" fillId="3" borderId="37" xfId="0" applyFont="1" applyFill="1" applyBorder="1" applyAlignment="1">
      <alignment horizontal="center" vertical="center" wrapText="1"/>
    </xf>
    <xf numFmtId="0" fontId="11" fillId="3" borderId="38" xfId="0" applyFont="1" applyFill="1" applyBorder="1" applyAlignment="1">
      <alignment horizontal="left"/>
    </xf>
    <xf numFmtId="0" fontId="11" fillId="3" borderId="39" xfId="0" applyFont="1" applyFill="1" applyBorder="1" applyAlignment="1">
      <alignment horizontal="left"/>
    </xf>
    <xf numFmtId="0" fontId="5" fillId="0" borderId="0" xfId="0" applyFont="1" applyAlignment="1">
      <alignment vertical="center"/>
    </xf>
    <xf numFmtId="164" fontId="5" fillId="0" borderId="0" xfId="0" applyNumberFormat="1" applyFont="1"/>
    <xf numFmtId="0" fontId="6" fillId="0" borderId="0" xfId="0" applyFont="1"/>
    <xf numFmtId="0" fontId="5" fillId="0" borderId="0" xfId="0" applyFont="1"/>
    <xf numFmtId="0" fontId="11" fillId="3" borderId="3" xfId="0" applyFont="1" applyFill="1" applyBorder="1" applyAlignment="1">
      <alignment horizontal="left"/>
    </xf>
    <xf numFmtId="164" fontId="13" fillId="0" borderId="0" xfId="0" applyNumberFormat="1" applyFont="1"/>
    <xf numFmtId="0" fontId="11" fillId="3" borderId="45" xfId="0" applyFont="1" applyFill="1" applyBorder="1" applyAlignment="1">
      <alignment horizontal="left"/>
    </xf>
    <xf numFmtId="164" fontId="12" fillId="0" borderId="50" xfId="0" applyNumberFormat="1" applyFont="1" applyBorder="1" applyAlignment="1">
      <alignment horizontal="right"/>
    </xf>
    <xf numFmtId="164" fontId="12" fillId="0" borderId="51" xfId="0" applyNumberFormat="1" applyFont="1" applyBorder="1" applyAlignment="1">
      <alignment horizontal="right"/>
    </xf>
    <xf numFmtId="164" fontId="12" fillId="0" borderId="52" xfId="0" applyNumberFormat="1" applyFont="1" applyBorder="1" applyAlignment="1">
      <alignment horizontal="right"/>
    </xf>
    <xf numFmtId="164" fontId="12" fillId="0" borderId="53" xfId="0" applyNumberFormat="1" applyFont="1" applyBorder="1" applyAlignment="1">
      <alignment horizontal="right"/>
    </xf>
    <xf numFmtId="164" fontId="12" fillId="0" borderId="54" xfId="0" applyNumberFormat="1" applyFont="1" applyBorder="1" applyAlignment="1">
      <alignment horizontal="right"/>
    </xf>
    <xf numFmtId="164" fontId="12" fillId="0" borderId="55" xfId="0" applyNumberFormat="1" applyFont="1" applyBorder="1" applyAlignment="1">
      <alignment horizontal="right"/>
    </xf>
    <xf numFmtId="164" fontId="12" fillId="0" borderId="56" xfId="0" applyNumberFormat="1" applyFont="1" applyBorder="1" applyAlignment="1">
      <alignment horizontal="right"/>
    </xf>
    <xf numFmtId="0" fontId="15" fillId="0" borderId="0" xfId="0" applyFont="1" applyAlignment="1">
      <alignment horizontal="center" vertical="center" wrapText="1"/>
    </xf>
    <xf numFmtId="0" fontId="11" fillId="3" borderId="57" xfId="0" applyFont="1" applyFill="1" applyBorder="1" applyAlignment="1">
      <alignment horizontal="left"/>
    </xf>
    <xf numFmtId="164" fontId="12" fillId="0" borderId="58" xfId="0" applyNumberFormat="1" applyFont="1" applyBorder="1" applyAlignment="1">
      <alignment horizontal="right"/>
    </xf>
    <xf numFmtId="164" fontId="12" fillId="0" borderId="0" xfId="0" applyNumberFormat="1" applyFont="1" applyAlignment="1">
      <alignment horizontal="right"/>
    </xf>
    <xf numFmtId="164" fontId="12" fillId="0" borderId="59" xfId="0" applyNumberFormat="1" applyFont="1" applyBorder="1" applyAlignment="1">
      <alignment horizontal="right"/>
    </xf>
    <xf numFmtId="164" fontId="12" fillId="0" borderId="60" xfId="0" applyNumberFormat="1" applyFont="1" applyBorder="1" applyAlignment="1">
      <alignment horizontal="right"/>
    </xf>
    <xf numFmtId="0" fontId="11" fillId="3" borderId="66" xfId="0" applyFont="1" applyFill="1" applyBorder="1" applyAlignment="1">
      <alignment horizontal="center" vertical="center" wrapText="1"/>
    </xf>
    <xf numFmtId="164" fontId="12" fillId="0" borderId="67" xfId="0" applyNumberFormat="1" applyFont="1" applyBorder="1" applyAlignment="1">
      <alignment horizontal="right"/>
    </xf>
    <xf numFmtId="164" fontId="12" fillId="0" borderId="68" xfId="0" applyNumberFormat="1" applyFont="1" applyBorder="1" applyAlignment="1">
      <alignment horizontal="right"/>
    </xf>
    <xf numFmtId="164" fontId="12" fillId="0" borderId="69" xfId="0" applyNumberFormat="1" applyFont="1" applyBorder="1" applyAlignment="1">
      <alignment horizontal="right"/>
    </xf>
    <xf numFmtId="0" fontId="5" fillId="0" borderId="0" xfId="0" applyFont="1" applyAlignment="1"/>
    <xf numFmtId="0" fontId="9" fillId="2" borderId="1" xfId="0" applyFont="1" applyFill="1" applyBorder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8" fillId="3" borderId="40" xfId="0" applyFont="1" applyFill="1" applyBorder="1" applyAlignment="1">
      <alignment horizontal="center" vertical="center" wrapText="1"/>
    </xf>
    <xf numFmtId="0" fontId="8" fillId="3" borderId="41" xfId="0" applyFont="1" applyFill="1" applyBorder="1" applyAlignment="1">
      <alignment horizontal="center" vertical="center" wrapText="1"/>
    </xf>
    <xf numFmtId="0" fontId="8" fillId="3" borderId="42" xfId="0" applyFont="1" applyFill="1" applyBorder="1" applyAlignment="1">
      <alignment horizontal="center" vertical="center" wrapText="1"/>
    </xf>
    <xf numFmtId="0" fontId="14" fillId="3" borderId="43" xfId="0" applyFont="1" applyFill="1" applyBorder="1" applyAlignment="1">
      <alignment horizontal="center" vertical="center" wrapText="1"/>
    </xf>
    <xf numFmtId="0" fontId="14" fillId="3" borderId="44" xfId="0" applyFont="1" applyFill="1" applyBorder="1" applyAlignment="1">
      <alignment horizontal="center" vertical="center" wrapText="1"/>
    </xf>
    <xf numFmtId="0" fontId="14" fillId="3" borderId="46" xfId="0" applyFont="1" applyFill="1" applyBorder="1" applyAlignment="1">
      <alignment horizontal="center" vertical="center"/>
    </xf>
    <xf numFmtId="0" fontId="14" fillId="3" borderId="47" xfId="0" applyFont="1" applyFill="1" applyBorder="1" applyAlignment="1">
      <alignment horizontal="center" vertical="center"/>
    </xf>
    <xf numFmtId="0" fontId="14" fillId="3" borderId="48" xfId="0" applyFont="1" applyFill="1" applyBorder="1" applyAlignment="1">
      <alignment horizontal="center" vertical="center"/>
    </xf>
    <xf numFmtId="0" fontId="5" fillId="0" borderId="49" xfId="0" applyFont="1" applyBorder="1" applyAlignment="1">
      <alignment vertical="center" wrapText="1"/>
    </xf>
    <xf numFmtId="0" fontId="14" fillId="3" borderId="57" xfId="0" applyFont="1" applyFill="1" applyBorder="1" applyAlignment="1">
      <alignment horizontal="center" vertical="center" wrapText="1"/>
    </xf>
    <xf numFmtId="0" fontId="11" fillId="3" borderId="61" xfId="0" applyFont="1" applyFill="1" applyBorder="1" applyAlignment="1">
      <alignment horizontal="center" vertical="center"/>
    </xf>
    <xf numFmtId="0" fontId="11" fillId="3" borderId="62" xfId="0" applyFont="1" applyFill="1" applyBorder="1" applyAlignment="1">
      <alignment horizontal="center" vertical="center"/>
    </xf>
    <xf numFmtId="0" fontId="11" fillId="3" borderId="63" xfId="0" applyFont="1" applyFill="1" applyBorder="1" applyAlignment="1">
      <alignment horizontal="center" vertical="center"/>
    </xf>
    <xf numFmtId="0" fontId="14" fillId="3" borderId="64" xfId="0" applyFont="1" applyFill="1" applyBorder="1" applyAlignment="1">
      <alignment horizontal="center" vertical="center" wrapText="1"/>
    </xf>
    <xf numFmtId="0" fontId="14" fillId="3" borderId="65" xfId="0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1247775</xdr:colOff>
      <xdr:row>6</xdr:row>
      <xdr:rowOff>57150</xdr:rowOff>
    </xdr:to>
    <xdr:pic>
      <xdr:nvPicPr>
        <xdr:cNvPr id="8424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114300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114300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114300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504825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504825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114300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647700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352425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504825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628650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1819275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114300</xdr:colOff>
      <xdr:row>6</xdr:row>
      <xdr:rowOff>57150</xdr:rowOff>
    </xdr:to>
    <xdr:pic>
      <xdr:nvPicPr>
        <xdr:cNvPr id="2" name="2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stadistica.jcyl.es/web/jcyl/Estadistica/es/Plantilla66y33_100/1246989275272/_/_/_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1"/>
  <sheetViews>
    <sheetView showGridLines="0" tabSelected="1" zoomScaleNormal="100" zoomScaleSheetLayoutView="100" workbookViewId="0">
      <pane ySplit="14" topLeftCell="A15" activePane="bottomLeft" state="frozen"/>
      <selection pane="bottomLeft"/>
    </sheetView>
  </sheetViews>
  <sheetFormatPr baseColWidth="10" defaultRowHeight="12.75"/>
  <cols>
    <col min="1" max="1" width="5.7109375" customWidth="1"/>
    <col min="2" max="2" width="8.5703125" customWidth="1"/>
    <col min="3" max="3" width="126.42578125" customWidth="1"/>
    <col min="4" max="4" width="11.42578125" customWidth="1"/>
    <col min="6" max="6" width="11.42578125" customWidth="1"/>
  </cols>
  <sheetData>
    <row r="1" spans="1:4" ht="12" customHeight="1">
      <c r="A1" s="92"/>
    </row>
    <row r="2" spans="1:4" ht="12" customHeight="1"/>
    <row r="3" spans="1:4" ht="12" customHeight="1"/>
    <row r="4" spans="1:4" ht="12" customHeight="1"/>
    <row r="5" spans="1:4" ht="12" customHeight="1"/>
    <row r="6" spans="1:4" ht="12" customHeight="1"/>
    <row r="7" spans="1:4" ht="12" customHeight="1"/>
    <row r="8" spans="1:4" ht="12" customHeight="1"/>
    <row r="9" spans="1:4" ht="18" customHeight="1">
      <c r="A9" s="6"/>
      <c r="B9" s="75" t="s">
        <v>1</v>
      </c>
      <c r="C9" s="75"/>
      <c r="D9" s="5"/>
    </row>
    <row r="10" spans="1:4" ht="12" customHeight="1">
      <c r="A10" s="6"/>
      <c r="B10" s="7"/>
      <c r="C10" s="7"/>
      <c r="D10" s="5"/>
    </row>
    <row r="11" spans="1:4" ht="20.25" customHeight="1">
      <c r="A11" s="6"/>
      <c r="B11" s="3" t="s">
        <v>113</v>
      </c>
      <c r="C11" s="1"/>
      <c r="D11" s="5"/>
    </row>
    <row r="12" spans="1:4" ht="20.100000000000001" customHeight="1">
      <c r="A12" s="6"/>
      <c r="B12" s="3" t="s">
        <v>169</v>
      </c>
      <c r="C12" s="1"/>
      <c r="D12" s="5"/>
    </row>
    <row r="13" spans="1:4" ht="12" customHeight="1">
      <c r="A13" s="6"/>
      <c r="C13" s="1"/>
      <c r="D13" s="5"/>
    </row>
    <row r="14" spans="1:4" ht="20.100000000000001" customHeight="1">
      <c r="A14" s="5"/>
      <c r="B14" s="3" t="s">
        <v>114</v>
      </c>
      <c r="C14" s="8"/>
      <c r="D14" s="5"/>
    </row>
    <row r="15" spans="1:4" ht="12" customHeight="1">
      <c r="A15" s="5"/>
      <c r="B15" s="2"/>
      <c r="C15" s="8"/>
      <c r="D15" s="5"/>
    </row>
    <row r="16" spans="1:4" ht="20.100000000000001" customHeight="1">
      <c r="B16" s="4" t="s">
        <v>115</v>
      </c>
      <c r="C16" s="4" t="s">
        <v>137</v>
      </c>
      <c r="D16" s="9"/>
    </row>
    <row r="17" spans="2:6" ht="20.100000000000001" customHeight="1">
      <c r="B17" s="4" t="s">
        <v>116</v>
      </c>
      <c r="C17" s="4" t="s">
        <v>138</v>
      </c>
      <c r="D17" s="9"/>
    </row>
    <row r="18" spans="2:6" ht="20.100000000000001" customHeight="1">
      <c r="B18" s="4" t="s">
        <v>117</v>
      </c>
      <c r="C18" s="4" t="s">
        <v>139</v>
      </c>
      <c r="D18" s="9"/>
      <c r="E18" s="10"/>
      <c r="F18" s="10"/>
    </row>
    <row r="19" spans="2:6" ht="20.100000000000001" customHeight="1">
      <c r="B19" s="4" t="s">
        <v>118</v>
      </c>
      <c r="C19" s="4" t="s">
        <v>140</v>
      </c>
      <c r="D19" s="9"/>
    </row>
    <row r="20" spans="2:6" ht="20.100000000000001" customHeight="1">
      <c r="B20" s="4" t="s">
        <v>119</v>
      </c>
      <c r="C20" s="4" t="s">
        <v>141</v>
      </c>
      <c r="D20" s="9"/>
    </row>
    <row r="21" spans="2:6" ht="20.100000000000001" customHeight="1">
      <c r="B21" s="4" t="s">
        <v>120</v>
      </c>
      <c r="C21" s="4" t="s">
        <v>142</v>
      </c>
      <c r="D21" s="9"/>
    </row>
    <row r="22" spans="2:6" ht="20.100000000000001" customHeight="1">
      <c r="B22" s="4" t="s">
        <v>121</v>
      </c>
      <c r="C22" s="4" t="s">
        <v>143</v>
      </c>
      <c r="D22" s="9"/>
    </row>
    <row r="23" spans="2:6" ht="20.100000000000001" customHeight="1">
      <c r="B23" s="4" t="s">
        <v>122</v>
      </c>
      <c r="C23" s="4" t="s">
        <v>144</v>
      </c>
    </row>
    <row r="24" spans="2:6" ht="20.100000000000001" customHeight="1">
      <c r="B24" s="4" t="s">
        <v>123</v>
      </c>
      <c r="C24" s="4" t="s">
        <v>145</v>
      </c>
    </row>
    <row r="25" spans="2:6" ht="20.100000000000001" customHeight="1">
      <c r="B25" s="4" t="s">
        <v>124</v>
      </c>
      <c r="C25" s="4" t="s">
        <v>146</v>
      </c>
    </row>
    <row r="26" spans="2:6" ht="20.100000000000001" customHeight="1">
      <c r="B26" s="4" t="s">
        <v>125</v>
      </c>
      <c r="C26" s="4" t="s">
        <v>147</v>
      </c>
    </row>
    <row r="27" spans="2:6" ht="20.100000000000001" customHeight="1">
      <c r="B27" s="4" t="s">
        <v>126</v>
      </c>
      <c r="C27" s="4" t="s">
        <v>148</v>
      </c>
    </row>
    <row r="28" spans="2:6" ht="20.100000000000001" customHeight="1">
      <c r="B28" s="4" t="s">
        <v>127</v>
      </c>
      <c r="C28" s="4" t="s">
        <v>149</v>
      </c>
    </row>
    <row r="29" spans="2:6" ht="20.100000000000001" customHeight="1">
      <c r="B29" s="4" t="s">
        <v>128</v>
      </c>
      <c r="C29" s="4" t="s">
        <v>150</v>
      </c>
    </row>
    <row r="30" spans="2:6" ht="20.100000000000001" customHeight="1">
      <c r="B30" s="4" t="s">
        <v>129</v>
      </c>
      <c r="C30" s="4" t="s">
        <v>151</v>
      </c>
    </row>
    <row r="31" spans="2:6" ht="20.100000000000001" customHeight="1">
      <c r="B31" s="4" t="s">
        <v>130</v>
      </c>
      <c r="C31" s="4" t="s">
        <v>152</v>
      </c>
    </row>
    <row r="32" spans="2:6" ht="20.100000000000001" customHeight="1">
      <c r="B32" s="4" t="s">
        <v>131</v>
      </c>
      <c r="C32" s="4" t="s">
        <v>153</v>
      </c>
    </row>
    <row r="33" spans="2:3" ht="20.100000000000001" customHeight="1">
      <c r="B33" s="4" t="s">
        <v>132</v>
      </c>
      <c r="C33" s="4" t="s">
        <v>154</v>
      </c>
    </row>
    <row r="34" spans="2:3" ht="20.100000000000001" customHeight="1">
      <c r="B34" s="4" t="s">
        <v>133</v>
      </c>
      <c r="C34" s="4" t="s">
        <v>155</v>
      </c>
    </row>
    <row r="35" spans="2:3" ht="20.100000000000001" customHeight="1">
      <c r="B35" s="4" t="s">
        <v>134</v>
      </c>
      <c r="C35" s="4" t="s">
        <v>156</v>
      </c>
    </row>
    <row r="36" spans="2:3" ht="20.100000000000001" customHeight="1">
      <c r="B36" s="4" t="s">
        <v>135</v>
      </c>
      <c r="C36" s="4" t="s">
        <v>157</v>
      </c>
    </row>
    <row r="37" spans="2:3" ht="20.100000000000001" customHeight="1">
      <c r="B37" s="4" t="s">
        <v>136</v>
      </c>
      <c r="C37" s="4" t="s">
        <v>158</v>
      </c>
    </row>
    <row r="38" spans="2:3" ht="12.75" customHeight="1">
      <c r="B38" s="4"/>
      <c r="C38" s="4"/>
    </row>
    <row r="39" spans="2:3" ht="12.75" customHeight="1">
      <c r="B39" s="4"/>
      <c r="C39" s="4"/>
    </row>
    <row r="40" spans="2:3" ht="12.75" customHeight="1">
      <c r="B40" s="4"/>
      <c r="C40" s="4"/>
    </row>
    <row r="41" spans="2:3" ht="15" customHeight="1">
      <c r="B41" s="76" t="s">
        <v>78</v>
      </c>
      <c r="C41" s="76"/>
    </row>
  </sheetData>
  <mergeCells count="2">
    <mergeCell ref="B9:C9"/>
    <mergeCell ref="B41:C41"/>
  </mergeCells>
  <hyperlinks>
    <hyperlink ref="C17" location="Tabla2!A1" display="Tabla 2. Población (a 01/01/2008) por sexo y municipio según nacionalidad (español/extranjero) y edad (grandes grupos) "/>
    <hyperlink ref="C18" location="Tabla3!A1" display="Tabla 3. Población (a 01/01/2008) por sexo y municipio según nacionalidad (principales nacionalidades) "/>
    <hyperlink ref="C19" location="Tabla4!A1" display="Tabla 4. Población (a 01/01/2008) nacida en el extranjero por sexo y municipio según lugar de nacimiento "/>
    <hyperlink ref="C20" location="Tabla5!A1" display="Tabla 5. Población (a 01/01/2008) por sexo y municipio según relación del lugar de nacimiento y de residencia "/>
    <hyperlink ref="C16" location="Tabla1!A1" display="Tabla 1. Población por Edad (año a año) según Nacionalidad (española/extranjera) y Sexo"/>
    <hyperlink ref="C21" location="Tabla6!A1" display="Tabla 6. Población (a 01/01/2012) por sexo y municipio según edad (año a año)"/>
    <hyperlink ref="C22" location="Tabla7!A1" display="Tabla 7. Número de hogares (en miles) por Tipo de hogar según Densidad de población"/>
    <hyperlink ref="C23" location="Tabla8!A1" display="Tabla 8. Número de hogares (en miles) por Tamaño del hogar según Tamaño del municipio de residencia"/>
    <hyperlink ref="C24" location="Tabla9!A1" display="Tabla 9. Número de hogares (en miles) por Tamaño del hogar según Nacionalidad de sus miembros"/>
    <hyperlink ref="C25" location="Tabla10!A1" display="Tabla 10. Número de hogares (en miles) por Tamaño del hogar según Tipo de edificio donde se encuentra la vivienda"/>
    <hyperlink ref="C26" location="Tabla11!A1" display="Tabla 11. Número de hogares (en miles) por Tamaño del hogar según Número de habitaciones de la vivienda"/>
    <hyperlink ref="C27" location="Tabla12!A1" display="Tabla 12. Número de hogares (en miles) por Tamaño del hogar según Superficie útil de la vivienda"/>
    <hyperlink ref="C28" location="Tabla13!A1" display="Tabla 13. Número de hogares (en miles) por Tamaño del hogar según Densidad de población"/>
    <hyperlink ref="C29" location="Tabla14!A1" display="Tabla 14. Número de hogares (en miles) con núcleo familiar (sin otras personas) por Número de hijos con los que conviven según Tipo de núcleo familiar"/>
    <hyperlink ref="C30" location="Tabla15!A1" display="Tabla 15. Número de hogares (en miles) con núcleo familiar (con o sin otras personas) por Número de hijos con los que conviven según Tipo de núcleo familiar"/>
    <hyperlink ref="C31" location="Tabla16!A1" display="Tabla 16. Número de núcleos familiares (en miles) por Número de hijos con los que conviven según Tipo de núcleo familiar"/>
    <hyperlink ref="C32" location="Tabla17!A1" display="Tabla 17. Número de hogares unipersonales (en miles) por Grupo de Edad según Nacionalidad y Sexo"/>
    <hyperlink ref="C33" location="Tabla18!A1" display="Tabla 18. Número de hogares unipersonales (en miles) por Estado civil según Sexo y Grupo de Edad"/>
    <hyperlink ref="C34" location="Tabla19!A1" display="Tabla 19. Número de hogares monoparentales (en miles) por Estado civil del progenitor según Sexo"/>
    <hyperlink ref="C35" location="Tabla20!A1" display="Tabla 20. Número de parejas (en miles) por Tipo de unión según Sexo de la pareja"/>
    <hyperlink ref="C36" location="Tabla21!A1" display="Tabla 21. Número de parejas (en miles) por Tipo de unión según Nacionalidad de la pareja"/>
    <hyperlink ref="C37" location="Tabla22!A1" display="Tabla 22. Número de parejas (en miles) por Tipo de unión según Convivencia con hijos"/>
    <hyperlink ref="B41:C41" r:id="rId1" display="www.estadistica.jcyl.es - Tel. 983 414 452"/>
  </hyperlinks>
  <pageMargins left="0.39370078740157483" right="0.39370078740157483" top="0.39370078740157483" bottom="0.39370078740157483" header="0" footer="0"/>
  <pageSetup paperSize="9" scale="77" orientation="landscape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1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25.5703125" customWidth="1"/>
    <col min="3" max="6" width="26.7109375" customWidth="1"/>
    <col min="7" max="7" width="13.85546875" customWidth="1"/>
  </cols>
  <sheetData>
    <row r="1" spans="1:7" ht="12" customHeight="1">
      <c r="A1" s="92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77" t="str">
        <f>"Tabla 9. Número de hogares (en miles) por Tamaño del hogar según Nacionalidad de sus miembros. Castilla y León."&amp;MID('Índice '!B12,10,20)</f>
        <v>Tabla 9. Número de hogares (en miles) por Tamaño del hogar según Nacionalidad de sus miembros. Castilla y León. Datos a 01/07/2020</v>
      </c>
      <c r="C9" s="78"/>
      <c r="D9" s="78"/>
      <c r="E9" s="78"/>
      <c r="F9" s="78"/>
      <c r="G9" s="79"/>
    </row>
    <row r="10" spans="1:7" ht="12.75" customHeight="1">
      <c r="B10" s="80" t="s">
        <v>2</v>
      </c>
      <c r="C10" s="82" t="s">
        <v>54</v>
      </c>
      <c r="D10" s="83"/>
      <c r="E10" s="83"/>
      <c r="F10" s="83"/>
      <c r="G10" s="84"/>
    </row>
    <row r="11" spans="1:7" ht="48.75" customHeight="1">
      <c r="B11" s="81"/>
      <c r="C11" s="39" t="s">
        <v>32</v>
      </c>
      <c r="D11" s="28" t="s">
        <v>33</v>
      </c>
      <c r="E11" s="39" t="s">
        <v>34</v>
      </c>
      <c r="F11" s="11" t="s">
        <v>35</v>
      </c>
      <c r="G11" s="47" t="s">
        <v>0</v>
      </c>
    </row>
    <row r="12" spans="1:7" ht="12.75" customHeight="1">
      <c r="B12" s="48" t="s">
        <v>3</v>
      </c>
      <c r="C12" s="17">
        <v>300</v>
      </c>
      <c r="D12" s="18" t="s">
        <v>170</v>
      </c>
      <c r="E12" s="19">
        <v>7.9</v>
      </c>
      <c r="F12" s="18" t="s">
        <v>170</v>
      </c>
      <c r="G12" s="20">
        <v>307.89999999999998</v>
      </c>
    </row>
    <row r="13" spans="1:7" ht="12.75" customHeight="1">
      <c r="A13" s="52"/>
      <c r="B13" s="49" t="s">
        <v>4</v>
      </c>
      <c r="C13" s="21">
        <v>310.5</v>
      </c>
      <c r="D13" s="22">
        <v>10.8</v>
      </c>
      <c r="E13" s="23">
        <v>7.2</v>
      </c>
      <c r="F13" s="22">
        <v>1.7</v>
      </c>
      <c r="G13" s="24">
        <v>330.2</v>
      </c>
    </row>
    <row r="14" spans="1:7" ht="12.75" customHeight="1">
      <c r="A14" s="52"/>
      <c r="B14" s="54" t="s">
        <v>5</v>
      </c>
      <c r="C14" s="25">
        <v>179.6</v>
      </c>
      <c r="D14" s="26">
        <v>8.6</v>
      </c>
      <c r="E14" s="27">
        <v>10.6</v>
      </c>
      <c r="F14" s="26" t="s">
        <v>170</v>
      </c>
      <c r="G14" s="29">
        <v>198.9</v>
      </c>
    </row>
    <row r="15" spans="1:7" ht="12.75" customHeight="1">
      <c r="A15" s="52"/>
      <c r="B15" s="54" t="s">
        <v>6</v>
      </c>
      <c r="C15" s="25">
        <v>135.69999999999999</v>
      </c>
      <c r="D15" s="26">
        <v>7.8</v>
      </c>
      <c r="E15" s="27">
        <v>5.4</v>
      </c>
      <c r="F15" s="26" t="s">
        <v>170</v>
      </c>
      <c r="G15" s="29">
        <v>148.80000000000001</v>
      </c>
    </row>
    <row r="16" spans="1:7" ht="12.75" customHeight="1">
      <c r="A16" s="52"/>
      <c r="B16" s="54" t="s">
        <v>7</v>
      </c>
      <c r="C16" s="25">
        <v>23.7</v>
      </c>
      <c r="D16" s="26">
        <v>4.9000000000000004</v>
      </c>
      <c r="E16" s="27">
        <v>2.8</v>
      </c>
      <c r="F16" s="26" t="s">
        <v>170</v>
      </c>
      <c r="G16" s="29">
        <v>31.4</v>
      </c>
    </row>
    <row r="17" spans="1:7" ht="12.75" customHeight="1">
      <c r="A17" s="52"/>
      <c r="B17" s="54" t="s">
        <v>19</v>
      </c>
      <c r="C17" s="25">
        <v>1.1000000000000001</v>
      </c>
      <c r="D17" s="26">
        <v>1.1000000000000001</v>
      </c>
      <c r="E17" s="27">
        <v>0.5</v>
      </c>
      <c r="F17" s="26" t="s">
        <v>170</v>
      </c>
      <c r="G17" s="29">
        <v>2.8</v>
      </c>
    </row>
    <row r="18" spans="1:7" ht="12.75" customHeight="1">
      <c r="A18" s="52"/>
      <c r="B18" s="54" t="s">
        <v>20</v>
      </c>
      <c r="C18" s="25">
        <v>0.1</v>
      </c>
      <c r="D18" s="26" t="s">
        <v>170</v>
      </c>
      <c r="E18" s="27">
        <v>0.5</v>
      </c>
      <c r="F18" s="26" t="s">
        <v>170</v>
      </c>
      <c r="G18" s="29">
        <v>0.5</v>
      </c>
    </row>
    <row r="19" spans="1:7" ht="12.75" customHeight="1">
      <c r="A19" s="52"/>
      <c r="B19" s="54" t="s">
        <v>111</v>
      </c>
      <c r="C19" s="25" t="s">
        <v>170</v>
      </c>
      <c r="D19" s="26" t="s">
        <v>170</v>
      </c>
      <c r="E19" s="27" t="s">
        <v>170</v>
      </c>
      <c r="F19" s="26" t="s">
        <v>170</v>
      </c>
      <c r="G19" s="29" t="s">
        <v>170</v>
      </c>
    </row>
    <row r="20" spans="1:7" ht="13.5" customHeight="1">
      <c r="A20" s="52"/>
      <c r="B20" s="56" t="s">
        <v>0</v>
      </c>
      <c r="C20" s="43">
        <v>950.7</v>
      </c>
      <c r="D20" s="44">
        <v>33.200000000000003</v>
      </c>
      <c r="E20" s="45">
        <v>34.9</v>
      </c>
      <c r="F20" s="44">
        <v>1.7</v>
      </c>
      <c r="G20" s="46">
        <v>1020.5</v>
      </c>
    </row>
    <row r="21" spans="1:7" ht="24" customHeight="1">
      <c r="B21" s="85" t="s">
        <v>21</v>
      </c>
      <c r="C21" s="85"/>
      <c r="D21" s="85"/>
      <c r="E21" s="85"/>
      <c r="F21" s="85"/>
      <c r="G21" s="85"/>
    </row>
    <row r="22" spans="1:7">
      <c r="B22" s="50" t="s">
        <v>30</v>
      </c>
      <c r="C22" s="53"/>
      <c r="D22" s="53"/>
      <c r="E22" s="53"/>
      <c r="F22" s="53"/>
      <c r="G22" s="53"/>
    </row>
    <row r="23" spans="1:7">
      <c r="B23" s="13"/>
    </row>
    <row r="24" spans="1:7">
      <c r="B24" s="13"/>
    </row>
    <row r="25" spans="1:7">
      <c r="B25" s="13"/>
    </row>
    <row r="26" spans="1:7">
      <c r="B26" s="13"/>
    </row>
    <row r="27" spans="1:7">
      <c r="B27" s="13"/>
    </row>
    <row r="28" spans="1:7">
      <c r="B28" s="13"/>
    </row>
    <row r="29" spans="1:7">
      <c r="B29" s="13"/>
      <c r="C29" s="55"/>
      <c r="D29" s="55"/>
      <c r="E29" s="55"/>
      <c r="F29" s="55"/>
      <c r="G29" s="55"/>
    </row>
    <row r="30" spans="1:7">
      <c r="B30" s="13"/>
    </row>
    <row r="31" spans="1:7">
      <c r="B31" s="13"/>
    </row>
  </sheetData>
  <mergeCells count="4">
    <mergeCell ref="B9:G9"/>
    <mergeCell ref="B10:B11"/>
    <mergeCell ref="C10:G10"/>
    <mergeCell ref="B21:G21"/>
  </mergeCells>
  <pageMargins left="0.39370078740157483" right="0.39370078740157483" top="0.39370078740157483" bottom="0.39370078740157483" header="0" footer="0"/>
  <pageSetup paperSize="9" scale="93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5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25.5703125" customWidth="1"/>
    <col min="3" max="8" width="17.7109375" customWidth="1"/>
    <col min="9" max="9" width="13.85546875" customWidth="1"/>
  </cols>
  <sheetData>
    <row r="1" spans="1:9" ht="12" customHeight="1">
      <c r="A1" s="92"/>
    </row>
    <row r="2" spans="1:9" ht="12" customHeight="1"/>
    <row r="3" spans="1:9" ht="12" customHeight="1"/>
    <row r="4" spans="1:9" ht="12" customHeight="1"/>
    <row r="5" spans="1:9" ht="12" customHeight="1"/>
    <row r="6" spans="1:9" ht="12" customHeight="1"/>
    <row r="7" spans="1:9" ht="12" customHeight="1"/>
    <row r="8" spans="1:9" ht="12" customHeight="1"/>
    <row r="9" spans="1:9" ht="30" customHeight="1">
      <c r="B9" s="77" t="str">
        <f>"Tabla 10. Número de hogares (en miles) por Tamaño del hogar según Tipo de edificio donde se encuentra la vivienda. Castilla y León."&amp;MID('Índice '!B12,10,20)</f>
        <v>Tabla 10. Número de hogares (en miles) por Tamaño del hogar según Tipo de edificio donde se encuentra la vivienda. Castilla y León. Datos a 01/07/2020</v>
      </c>
      <c r="C9" s="78"/>
      <c r="D9" s="78"/>
      <c r="E9" s="78"/>
      <c r="F9" s="78"/>
      <c r="G9" s="78"/>
      <c r="H9" s="78"/>
      <c r="I9" s="79"/>
    </row>
    <row r="10" spans="1:9" ht="12.75" customHeight="1">
      <c r="B10" s="80" t="s">
        <v>2</v>
      </c>
      <c r="C10" s="82" t="s">
        <v>41</v>
      </c>
      <c r="D10" s="83"/>
      <c r="E10" s="83"/>
      <c r="F10" s="83"/>
      <c r="G10" s="83"/>
      <c r="H10" s="83"/>
      <c r="I10" s="84"/>
    </row>
    <row r="11" spans="1:9" ht="24.75" customHeight="1">
      <c r="B11" s="81"/>
      <c r="C11" s="28" t="s">
        <v>42</v>
      </c>
      <c r="D11" s="39" t="s">
        <v>43</v>
      </c>
      <c r="E11" s="39" t="s">
        <v>44</v>
      </c>
      <c r="F11" s="39" t="s">
        <v>45</v>
      </c>
      <c r="G11" s="39" t="s">
        <v>46</v>
      </c>
      <c r="H11" s="11" t="s">
        <v>47</v>
      </c>
      <c r="I11" s="47" t="s">
        <v>0</v>
      </c>
    </row>
    <row r="12" spans="1:9" ht="12.75" customHeight="1">
      <c r="B12" s="48" t="s">
        <v>3</v>
      </c>
      <c r="C12" s="17">
        <v>49</v>
      </c>
      <c r="D12" s="18">
        <v>61.8</v>
      </c>
      <c r="E12" s="19">
        <v>7.9</v>
      </c>
      <c r="F12" s="18">
        <v>51.2</v>
      </c>
      <c r="G12" s="19">
        <v>137.6</v>
      </c>
      <c r="H12" s="19">
        <v>0.4</v>
      </c>
      <c r="I12" s="20">
        <v>307.89999999999998</v>
      </c>
    </row>
    <row r="13" spans="1:9" ht="12.75" customHeight="1">
      <c r="A13" s="52"/>
      <c r="B13" s="49" t="s">
        <v>4</v>
      </c>
      <c r="C13" s="21">
        <v>58.3</v>
      </c>
      <c r="D13" s="22">
        <v>65.400000000000006</v>
      </c>
      <c r="E13" s="23">
        <v>5.9</v>
      </c>
      <c r="F13" s="22">
        <v>47.2</v>
      </c>
      <c r="G13" s="23">
        <v>152.80000000000001</v>
      </c>
      <c r="H13" s="23">
        <v>0.5</v>
      </c>
      <c r="I13" s="24">
        <v>330.2</v>
      </c>
    </row>
    <row r="14" spans="1:9" ht="12.75" customHeight="1">
      <c r="A14" s="52"/>
      <c r="B14" s="54" t="s">
        <v>5</v>
      </c>
      <c r="C14" s="25">
        <v>32.1</v>
      </c>
      <c r="D14" s="26">
        <v>35.1</v>
      </c>
      <c r="E14" s="27">
        <v>3</v>
      </c>
      <c r="F14" s="26">
        <v>31.3</v>
      </c>
      <c r="G14" s="27">
        <v>96.3</v>
      </c>
      <c r="H14" s="27">
        <v>1.1000000000000001</v>
      </c>
      <c r="I14" s="29">
        <v>198.9</v>
      </c>
    </row>
    <row r="15" spans="1:9" ht="12.75" customHeight="1">
      <c r="A15" s="52"/>
      <c r="B15" s="54" t="s">
        <v>6</v>
      </c>
      <c r="C15" s="25">
        <v>24.2</v>
      </c>
      <c r="D15" s="26">
        <v>34.700000000000003</v>
      </c>
      <c r="E15" s="27">
        <v>3.6</v>
      </c>
      <c r="F15" s="26">
        <v>21.9</v>
      </c>
      <c r="G15" s="27">
        <v>64.3</v>
      </c>
      <c r="H15" s="27">
        <v>0.2</v>
      </c>
      <c r="I15" s="29">
        <v>148.80000000000001</v>
      </c>
    </row>
    <row r="16" spans="1:9" ht="12.75" customHeight="1">
      <c r="A16" s="52"/>
      <c r="B16" s="54" t="s">
        <v>7</v>
      </c>
      <c r="C16" s="25">
        <v>2.9</v>
      </c>
      <c r="D16" s="26">
        <v>7.8</v>
      </c>
      <c r="E16" s="27">
        <v>0.3</v>
      </c>
      <c r="F16" s="26">
        <v>5.2</v>
      </c>
      <c r="G16" s="27">
        <v>15.3</v>
      </c>
      <c r="H16" s="27" t="s">
        <v>170</v>
      </c>
      <c r="I16" s="29">
        <v>31.4</v>
      </c>
    </row>
    <row r="17" spans="1:9" ht="12.75" customHeight="1">
      <c r="A17" s="52"/>
      <c r="B17" s="54" t="s">
        <v>19</v>
      </c>
      <c r="C17" s="25">
        <v>0.7</v>
      </c>
      <c r="D17" s="26">
        <v>0.4</v>
      </c>
      <c r="E17" s="27" t="s">
        <v>170</v>
      </c>
      <c r="F17" s="26">
        <v>0.6</v>
      </c>
      <c r="G17" s="27">
        <v>1.1000000000000001</v>
      </c>
      <c r="H17" s="27" t="s">
        <v>170</v>
      </c>
      <c r="I17" s="29">
        <v>2.8</v>
      </c>
    </row>
    <row r="18" spans="1:9" ht="12.75" customHeight="1">
      <c r="A18" s="52"/>
      <c r="B18" s="54" t="s">
        <v>20</v>
      </c>
      <c r="C18" s="25">
        <v>0.5</v>
      </c>
      <c r="D18" s="26" t="s">
        <v>170</v>
      </c>
      <c r="E18" s="27" t="s">
        <v>170</v>
      </c>
      <c r="F18" s="26" t="s">
        <v>170</v>
      </c>
      <c r="G18" s="27">
        <v>0</v>
      </c>
      <c r="H18" s="27" t="s">
        <v>170</v>
      </c>
      <c r="I18" s="29">
        <v>0.5</v>
      </c>
    </row>
    <row r="19" spans="1:9" ht="12.75" customHeight="1">
      <c r="A19" s="52"/>
      <c r="B19" s="54" t="s">
        <v>111</v>
      </c>
      <c r="C19" s="25" t="s">
        <v>170</v>
      </c>
      <c r="D19" s="26" t="s">
        <v>170</v>
      </c>
      <c r="E19" s="27" t="s">
        <v>170</v>
      </c>
      <c r="F19" s="26" t="s">
        <v>170</v>
      </c>
      <c r="G19" s="27" t="s">
        <v>170</v>
      </c>
      <c r="H19" s="27" t="s">
        <v>170</v>
      </c>
      <c r="I19" s="29" t="s">
        <v>170</v>
      </c>
    </row>
    <row r="20" spans="1:9" ht="13.5" customHeight="1">
      <c r="A20" s="52"/>
      <c r="B20" s="56" t="s">
        <v>0</v>
      </c>
      <c r="C20" s="43">
        <v>167.7</v>
      </c>
      <c r="D20" s="44">
        <v>205.1</v>
      </c>
      <c r="E20" s="45">
        <v>20.8</v>
      </c>
      <c r="F20" s="44">
        <v>157.30000000000001</v>
      </c>
      <c r="G20" s="45">
        <v>467.3</v>
      </c>
      <c r="H20" s="45">
        <v>2.2000000000000002</v>
      </c>
      <c r="I20" s="46">
        <v>1020.5</v>
      </c>
    </row>
    <row r="21" spans="1:9" ht="24" customHeight="1">
      <c r="B21" s="85" t="s">
        <v>21</v>
      </c>
      <c r="C21" s="85"/>
      <c r="D21" s="85"/>
      <c r="E21" s="85"/>
      <c r="F21" s="85"/>
      <c r="G21" s="85"/>
      <c r="H21" s="85"/>
      <c r="I21" s="85"/>
    </row>
    <row r="22" spans="1:9">
      <c r="B22" s="50" t="s">
        <v>30</v>
      </c>
      <c r="C22" s="53"/>
      <c r="D22" s="53"/>
      <c r="E22" s="53"/>
      <c r="F22" s="53"/>
      <c r="G22" s="53"/>
      <c r="H22" s="53"/>
      <c r="I22" s="53"/>
    </row>
    <row r="23" spans="1:9">
      <c r="B23" s="13"/>
    </row>
    <row r="24" spans="1:9">
      <c r="B24" s="13"/>
    </row>
    <row r="25" spans="1:9">
      <c r="B25" s="13"/>
    </row>
    <row r="26" spans="1:9" ht="12" customHeight="1">
      <c r="B26" s="13"/>
      <c r="C26" s="51"/>
      <c r="D26" s="51"/>
      <c r="E26" s="51"/>
      <c r="F26" s="51"/>
      <c r="G26" s="51"/>
      <c r="H26" s="51"/>
      <c r="I26" s="51"/>
    </row>
    <row r="27" spans="1:9">
      <c r="B27" s="13"/>
    </row>
    <row r="28" spans="1:9">
      <c r="B28" s="13"/>
      <c r="C28" s="55"/>
      <c r="D28" s="55"/>
      <c r="E28" s="55"/>
      <c r="F28" s="55"/>
      <c r="G28" s="55"/>
      <c r="H28" s="55"/>
      <c r="I28" s="55"/>
    </row>
    <row r="29" spans="1:9">
      <c r="B29" s="13"/>
    </row>
    <row r="30" spans="1:9">
      <c r="B30" s="13"/>
    </row>
    <row r="31" spans="1:9">
      <c r="B31" s="13"/>
    </row>
    <row r="32" spans="1:9">
      <c r="B32" s="13"/>
    </row>
    <row r="33" spans="2:2">
      <c r="B33" s="13"/>
    </row>
    <row r="34" spans="2:2">
      <c r="B34" s="13"/>
    </row>
    <row r="35" spans="2:2">
      <c r="B35" s="13"/>
    </row>
  </sheetData>
  <mergeCells count="4">
    <mergeCell ref="B21:I21"/>
    <mergeCell ref="B9:I9"/>
    <mergeCell ref="B10:B11"/>
    <mergeCell ref="C10:I10"/>
  </mergeCells>
  <pageMargins left="0.39370078740157483" right="0.39370078740157483" top="0.39370078740157483" bottom="0.39370078740157483" header="0" footer="0"/>
  <pageSetup paperSize="9" scale="93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7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25.5703125" customWidth="1"/>
    <col min="3" max="6" width="18.7109375" customWidth="1"/>
  </cols>
  <sheetData>
    <row r="1" spans="1:6" ht="12" customHeight="1">
      <c r="A1" s="92"/>
    </row>
    <row r="2" spans="1:6" ht="12" customHeight="1"/>
    <row r="3" spans="1:6" ht="12" customHeight="1"/>
    <row r="4" spans="1:6" ht="12" customHeight="1"/>
    <row r="5" spans="1:6" ht="12" customHeight="1"/>
    <row r="6" spans="1:6" ht="12" customHeight="1"/>
    <row r="7" spans="1:6" ht="12" customHeight="1"/>
    <row r="8" spans="1:6" ht="12" customHeight="1"/>
    <row r="9" spans="1:6" ht="30" customHeight="1">
      <c r="B9" s="77" t="str">
        <f>"Tabla 11. Número de hogares (en miles) por Tamaño del hogar según Número de habitaciones de la vivienda. Castilla y León."&amp;MID('Índice '!B12,10,20)</f>
        <v>Tabla 11. Número de hogares (en miles) por Tamaño del hogar según Número de habitaciones de la vivienda. Castilla y León. Datos a 01/07/2020</v>
      </c>
      <c r="C9" s="78"/>
      <c r="D9" s="78"/>
      <c r="E9" s="78"/>
      <c r="F9" s="79"/>
    </row>
    <row r="10" spans="1:6" ht="12.75" customHeight="1">
      <c r="B10" s="80" t="s">
        <v>2</v>
      </c>
      <c r="C10" s="82" t="s">
        <v>48</v>
      </c>
      <c r="D10" s="83"/>
      <c r="E10" s="83"/>
      <c r="F10" s="84"/>
    </row>
    <row r="11" spans="1:6" ht="24.75" customHeight="1">
      <c r="B11" s="81"/>
      <c r="C11" s="28" t="s">
        <v>49</v>
      </c>
      <c r="D11" s="39" t="s">
        <v>50</v>
      </c>
      <c r="E11" s="39" t="s">
        <v>51</v>
      </c>
      <c r="F11" s="47" t="s">
        <v>0</v>
      </c>
    </row>
    <row r="12" spans="1:6" ht="12.75" customHeight="1">
      <c r="B12" s="48" t="s">
        <v>3</v>
      </c>
      <c r="C12" s="17">
        <v>3.5</v>
      </c>
      <c r="D12" s="18">
        <v>256.3</v>
      </c>
      <c r="E12" s="19">
        <v>48.1</v>
      </c>
      <c r="F12" s="20">
        <v>307.89999999999998</v>
      </c>
    </row>
    <row r="13" spans="1:6" ht="12.75" customHeight="1">
      <c r="A13" s="52"/>
      <c r="B13" s="49" t="s">
        <v>4</v>
      </c>
      <c r="C13" s="21">
        <v>0.9</v>
      </c>
      <c r="D13" s="22">
        <v>249.6</v>
      </c>
      <c r="E13" s="23">
        <v>79.7</v>
      </c>
      <c r="F13" s="24">
        <v>330.2</v>
      </c>
    </row>
    <row r="14" spans="1:6" ht="12.75" customHeight="1">
      <c r="A14" s="52"/>
      <c r="B14" s="54" t="s">
        <v>5</v>
      </c>
      <c r="C14" s="25">
        <v>0.2</v>
      </c>
      <c r="D14" s="26">
        <v>150</v>
      </c>
      <c r="E14" s="27">
        <v>48.6</v>
      </c>
      <c r="F14" s="29">
        <v>198.9</v>
      </c>
    </row>
    <row r="15" spans="1:6" ht="12.75" customHeight="1">
      <c r="A15" s="52"/>
      <c r="B15" s="54" t="s">
        <v>6</v>
      </c>
      <c r="C15" s="25" t="s">
        <v>170</v>
      </c>
      <c r="D15" s="26">
        <v>107.7</v>
      </c>
      <c r="E15" s="27">
        <v>41.1</v>
      </c>
      <c r="F15" s="29">
        <v>148.80000000000001</v>
      </c>
    </row>
    <row r="16" spans="1:6" ht="12.75" customHeight="1">
      <c r="A16" s="52"/>
      <c r="B16" s="54" t="s">
        <v>7</v>
      </c>
      <c r="C16" s="25">
        <v>0.1</v>
      </c>
      <c r="D16" s="26">
        <v>21.6</v>
      </c>
      <c r="E16" s="27">
        <v>9.8000000000000007</v>
      </c>
      <c r="F16" s="29">
        <v>31.4</v>
      </c>
    </row>
    <row r="17" spans="1:6" ht="12.75" customHeight="1">
      <c r="A17" s="52"/>
      <c r="B17" s="54" t="s">
        <v>19</v>
      </c>
      <c r="C17" s="25" t="s">
        <v>170</v>
      </c>
      <c r="D17" s="26">
        <v>2</v>
      </c>
      <c r="E17" s="27">
        <v>0.8</v>
      </c>
      <c r="F17" s="29">
        <v>2.8</v>
      </c>
    </row>
    <row r="18" spans="1:6" ht="12.75" customHeight="1">
      <c r="A18" s="52"/>
      <c r="B18" s="54" t="s">
        <v>20</v>
      </c>
      <c r="C18" s="25" t="s">
        <v>170</v>
      </c>
      <c r="D18" s="26">
        <v>0.5</v>
      </c>
      <c r="E18" s="27">
        <v>0.1</v>
      </c>
      <c r="F18" s="29">
        <v>0.5</v>
      </c>
    </row>
    <row r="19" spans="1:6" ht="12.75" customHeight="1">
      <c r="A19" s="52"/>
      <c r="B19" s="54" t="s">
        <v>111</v>
      </c>
      <c r="C19" s="25" t="s">
        <v>170</v>
      </c>
      <c r="D19" s="26" t="s">
        <v>170</v>
      </c>
      <c r="E19" s="27" t="s">
        <v>170</v>
      </c>
      <c r="F19" s="29" t="s">
        <v>170</v>
      </c>
    </row>
    <row r="20" spans="1:6" ht="13.5" customHeight="1">
      <c r="A20" s="52"/>
      <c r="B20" s="56" t="s">
        <v>0</v>
      </c>
      <c r="C20" s="43">
        <v>4.7</v>
      </c>
      <c r="D20" s="44">
        <v>787.6</v>
      </c>
      <c r="E20" s="45">
        <v>228.1</v>
      </c>
      <c r="F20" s="46">
        <v>1020.5</v>
      </c>
    </row>
    <row r="21" spans="1:6" ht="24" customHeight="1">
      <c r="B21" s="85" t="s">
        <v>21</v>
      </c>
      <c r="C21" s="85"/>
      <c r="D21" s="85"/>
      <c r="E21" s="85"/>
      <c r="F21" s="85"/>
    </row>
    <row r="22" spans="1:6">
      <c r="B22" s="50" t="s">
        <v>30</v>
      </c>
      <c r="C22" s="53"/>
      <c r="D22" s="53"/>
      <c r="E22" s="53"/>
      <c r="F22" s="53"/>
    </row>
    <row r="23" spans="1:6">
      <c r="B23" s="13"/>
    </row>
    <row r="24" spans="1:6">
      <c r="B24" s="13"/>
      <c r="C24" s="51"/>
      <c r="D24" s="51"/>
      <c r="E24" s="51"/>
      <c r="F24" s="51"/>
    </row>
    <row r="25" spans="1:6">
      <c r="B25" s="13"/>
    </row>
    <row r="26" spans="1:6" ht="12" customHeight="1">
      <c r="B26" s="13"/>
    </row>
    <row r="27" spans="1:6">
      <c r="B27" s="13"/>
    </row>
    <row r="28" spans="1:6">
      <c r="B28" s="13"/>
    </row>
    <row r="29" spans="1:6">
      <c r="B29" s="13"/>
      <c r="C29" s="55"/>
      <c r="D29" s="55"/>
      <c r="E29" s="55"/>
      <c r="F29" s="55"/>
    </row>
    <row r="30" spans="1:6">
      <c r="B30" s="13"/>
    </row>
    <row r="31" spans="1:6">
      <c r="B31" s="13"/>
    </row>
    <row r="32" spans="1:6">
      <c r="B32" s="13"/>
    </row>
    <row r="33" spans="2:2">
      <c r="B33" s="13"/>
    </row>
    <row r="34" spans="2:2">
      <c r="B34" s="13"/>
    </row>
    <row r="35" spans="2:2">
      <c r="B35" s="13"/>
    </row>
    <row r="36" spans="2:2">
      <c r="B36" s="13"/>
    </row>
    <row r="37" spans="2:2">
      <c r="B37" s="13"/>
    </row>
  </sheetData>
  <mergeCells count="4">
    <mergeCell ref="B9:F9"/>
    <mergeCell ref="B10:B11"/>
    <mergeCell ref="C10:F10"/>
    <mergeCell ref="B21:F21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6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19.7109375" customWidth="1"/>
    <col min="3" max="8" width="17.7109375" customWidth="1"/>
  </cols>
  <sheetData>
    <row r="1" spans="1:8" ht="12" customHeight="1">
      <c r="A1" s="92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77" t="str">
        <f>"Tabla 12. Número de hogares (en miles) por Tamaño del hogar según Superficie útil de la vivienda. Castilla y León."&amp;MID('Índice '!B12,10,20)</f>
        <v>Tabla 12. Número de hogares (en miles) por Tamaño del hogar según Superficie útil de la vivienda. Castilla y León. Datos a 01/07/2020</v>
      </c>
      <c r="C9" s="78"/>
      <c r="D9" s="78"/>
      <c r="E9" s="78"/>
      <c r="F9" s="78"/>
      <c r="G9" s="78"/>
      <c r="H9" s="79"/>
    </row>
    <row r="10" spans="1:8" ht="12.75" customHeight="1">
      <c r="B10" s="80" t="s">
        <v>2</v>
      </c>
      <c r="C10" s="82" t="s">
        <v>52</v>
      </c>
      <c r="D10" s="83"/>
      <c r="E10" s="83"/>
      <c r="F10" s="83"/>
      <c r="G10" s="83"/>
      <c r="H10" s="84"/>
    </row>
    <row r="11" spans="1:8" ht="14.25" customHeight="1">
      <c r="B11" s="81"/>
      <c r="C11" s="28" t="s">
        <v>159</v>
      </c>
      <c r="D11" s="39" t="s">
        <v>160</v>
      </c>
      <c r="E11" s="39" t="s">
        <v>161</v>
      </c>
      <c r="F11" s="39" t="s">
        <v>162</v>
      </c>
      <c r="G11" s="39" t="s">
        <v>163</v>
      </c>
      <c r="H11" s="47" t="s">
        <v>0</v>
      </c>
    </row>
    <row r="12" spans="1:8" ht="12.75" customHeight="1">
      <c r="B12" s="48" t="s">
        <v>3</v>
      </c>
      <c r="C12" s="17">
        <v>11.8</v>
      </c>
      <c r="D12" s="18">
        <v>108.2</v>
      </c>
      <c r="E12" s="19">
        <v>116</v>
      </c>
      <c r="F12" s="18">
        <v>49.6</v>
      </c>
      <c r="G12" s="19">
        <v>22.2</v>
      </c>
      <c r="H12" s="20">
        <v>307.89999999999998</v>
      </c>
    </row>
    <row r="13" spans="1:8" ht="12.75" customHeight="1">
      <c r="A13" s="52"/>
      <c r="B13" s="49" t="s">
        <v>4</v>
      </c>
      <c r="C13" s="21">
        <v>3.3</v>
      </c>
      <c r="D13" s="22">
        <v>75.099999999999994</v>
      </c>
      <c r="E13" s="23">
        <v>151.69999999999999</v>
      </c>
      <c r="F13" s="22">
        <v>65.599999999999994</v>
      </c>
      <c r="G13" s="23">
        <v>34.4</v>
      </c>
      <c r="H13" s="24">
        <v>330.2</v>
      </c>
    </row>
    <row r="14" spans="1:8" ht="12.75" customHeight="1">
      <c r="A14" s="52"/>
      <c r="B14" s="54" t="s">
        <v>5</v>
      </c>
      <c r="C14" s="25">
        <v>0.8</v>
      </c>
      <c r="D14" s="26">
        <v>39.9</v>
      </c>
      <c r="E14" s="27">
        <v>87.8</v>
      </c>
      <c r="F14" s="26">
        <v>45.5</v>
      </c>
      <c r="G14" s="27">
        <v>24.8</v>
      </c>
      <c r="H14" s="29">
        <v>198.9</v>
      </c>
    </row>
    <row r="15" spans="1:8" ht="12.75" customHeight="1">
      <c r="A15" s="52"/>
      <c r="B15" s="54" t="s">
        <v>6</v>
      </c>
      <c r="C15" s="25" t="s">
        <v>170</v>
      </c>
      <c r="D15" s="26">
        <v>21.5</v>
      </c>
      <c r="E15" s="27">
        <v>65.7</v>
      </c>
      <c r="F15" s="26">
        <v>34</v>
      </c>
      <c r="G15" s="27">
        <v>27.5</v>
      </c>
      <c r="H15" s="29">
        <v>148.80000000000001</v>
      </c>
    </row>
    <row r="16" spans="1:8" ht="12.75" customHeight="1">
      <c r="A16" s="52"/>
      <c r="B16" s="54" t="s">
        <v>7</v>
      </c>
      <c r="C16" s="25">
        <v>0.1</v>
      </c>
      <c r="D16" s="26">
        <v>6</v>
      </c>
      <c r="E16" s="27">
        <v>13.7</v>
      </c>
      <c r="F16" s="26">
        <v>6.9</v>
      </c>
      <c r="G16" s="27">
        <v>4.8</v>
      </c>
      <c r="H16" s="29">
        <v>31.4</v>
      </c>
    </row>
    <row r="17" spans="1:8" ht="12.75" customHeight="1">
      <c r="A17" s="52"/>
      <c r="B17" s="54" t="s">
        <v>19</v>
      </c>
      <c r="C17" s="25" t="s">
        <v>170</v>
      </c>
      <c r="D17" s="26">
        <v>0.5</v>
      </c>
      <c r="E17" s="27">
        <v>1.2</v>
      </c>
      <c r="F17" s="26">
        <v>0.1</v>
      </c>
      <c r="G17" s="27">
        <v>1</v>
      </c>
      <c r="H17" s="29">
        <v>2.8</v>
      </c>
    </row>
    <row r="18" spans="1:8" ht="12.75" customHeight="1">
      <c r="A18" s="52"/>
      <c r="B18" s="54" t="s">
        <v>20</v>
      </c>
      <c r="C18" s="25" t="s">
        <v>170</v>
      </c>
      <c r="D18" s="26">
        <v>0.5</v>
      </c>
      <c r="E18" s="27" t="s">
        <v>170</v>
      </c>
      <c r="F18" s="26" t="s">
        <v>170</v>
      </c>
      <c r="G18" s="27">
        <v>0.1</v>
      </c>
      <c r="H18" s="29">
        <v>0.5</v>
      </c>
    </row>
    <row r="19" spans="1:8" ht="12.75" customHeight="1">
      <c r="A19" s="52"/>
      <c r="B19" s="54" t="s">
        <v>111</v>
      </c>
      <c r="C19" s="25" t="s">
        <v>170</v>
      </c>
      <c r="D19" s="26" t="s">
        <v>170</v>
      </c>
      <c r="E19" s="27" t="s">
        <v>170</v>
      </c>
      <c r="F19" s="26" t="s">
        <v>170</v>
      </c>
      <c r="G19" s="27" t="s">
        <v>170</v>
      </c>
      <c r="H19" s="29" t="s">
        <v>170</v>
      </c>
    </row>
    <row r="20" spans="1:8" ht="13.5" customHeight="1">
      <c r="A20" s="52"/>
      <c r="B20" s="56" t="s">
        <v>0</v>
      </c>
      <c r="C20" s="43">
        <v>16</v>
      </c>
      <c r="D20" s="44">
        <v>251.7</v>
      </c>
      <c r="E20" s="45">
        <v>436.2</v>
      </c>
      <c r="F20" s="44">
        <v>201.7</v>
      </c>
      <c r="G20" s="45">
        <v>114.8</v>
      </c>
      <c r="H20" s="46">
        <v>1020.5</v>
      </c>
    </row>
    <row r="21" spans="1:8" ht="24" customHeight="1">
      <c r="B21" s="85" t="s">
        <v>21</v>
      </c>
      <c r="C21" s="85"/>
      <c r="D21" s="85"/>
      <c r="E21" s="85"/>
      <c r="F21" s="85"/>
      <c r="G21" s="85"/>
      <c r="H21" s="85"/>
    </row>
    <row r="22" spans="1:8">
      <c r="B22" s="50" t="s">
        <v>30</v>
      </c>
      <c r="C22" s="53"/>
      <c r="D22" s="53"/>
      <c r="E22" s="53"/>
      <c r="F22" s="53"/>
      <c r="G22" s="53"/>
      <c r="H22" s="53"/>
    </row>
    <row r="23" spans="1:8">
      <c r="B23" s="13"/>
    </row>
    <row r="24" spans="1:8">
      <c r="B24" s="13"/>
    </row>
    <row r="25" spans="1:8">
      <c r="B25" s="13"/>
    </row>
    <row r="26" spans="1:8">
      <c r="B26" s="13"/>
    </row>
    <row r="27" spans="1:8">
      <c r="B27" s="13"/>
    </row>
    <row r="28" spans="1:8">
      <c r="B28" s="13"/>
      <c r="C28" s="55"/>
      <c r="D28" s="55"/>
      <c r="E28" s="55"/>
      <c r="F28" s="55"/>
      <c r="G28" s="55"/>
      <c r="H28" s="55"/>
    </row>
    <row r="29" spans="1:8">
      <c r="B29" s="13"/>
    </row>
    <row r="30" spans="1:8">
      <c r="B30" s="13"/>
    </row>
    <row r="31" spans="1:8">
      <c r="B31" s="13"/>
    </row>
    <row r="32" spans="1:8">
      <c r="B32" s="13"/>
    </row>
    <row r="33" spans="2:2">
      <c r="B33" s="13"/>
    </row>
    <row r="34" spans="2:2">
      <c r="B34" s="13"/>
    </row>
    <row r="35" spans="2:2">
      <c r="B35" s="13"/>
    </row>
    <row r="36" spans="2:2">
      <c r="B36" s="13"/>
    </row>
  </sheetData>
  <mergeCells count="4">
    <mergeCell ref="B21:H21"/>
    <mergeCell ref="B9:H9"/>
    <mergeCell ref="B10:B11"/>
    <mergeCell ref="C10:H10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8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19.7109375" customWidth="1"/>
    <col min="3" max="8" width="17.7109375" customWidth="1"/>
  </cols>
  <sheetData>
    <row r="1" spans="1:8" ht="12" customHeight="1">
      <c r="A1" s="92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77" t="str">
        <f>"Tabla 13. Número de hogares (en miles) por Tamaño del hogar según Tipo de edificio donde se encuentra la vivienda. Castilla y León."&amp;MID('Índice '!B12,10,20)</f>
        <v>Tabla 13. Número de hogares (en miles) por Tamaño del hogar según Tipo de edificio donde se encuentra la vivienda. Castilla y León. Datos a 01/07/2020</v>
      </c>
      <c r="C9" s="78"/>
      <c r="D9" s="78"/>
      <c r="E9" s="78"/>
      <c r="F9" s="78"/>
      <c r="G9" s="78"/>
      <c r="H9" s="79"/>
    </row>
    <row r="10" spans="1:8" ht="12.75" customHeight="1">
      <c r="B10" s="80" t="s">
        <v>2</v>
      </c>
      <c r="C10" s="82" t="s">
        <v>112</v>
      </c>
      <c r="D10" s="83"/>
      <c r="E10" s="83"/>
      <c r="F10" s="83"/>
      <c r="G10" s="83"/>
      <c r="H10" s="84"/>
    </row>
    <row r="11" spans="1:8" ht="26.25" customHeight="1">
      <c r="B11" s="81"/>
      <c r="C11" s="28" t="s">
        <v>164</v>
      </c>
      <c r="D11" s="39" t="s">
        <v>165</v>
      </c>
      <c r="E11" s="39" t="s">
        <v>166</v>
      </c>
      <c r="F11" s="39" t="s">
        <v>167</v>
      </c>
      <c r="G11" s="39" t="s">
        <v>168</v>
      </c>
      <c r="H11" s="47" t="s">
        <v>0</v>
      </c>
    </row>
    <row r="12" spans="1:8" ht="12.75" customHeight="1">
      <c r="B12" s="48" t="s">
        <v>3</v>
      </c>
      <c r="C12" s="17" t="s">
        <v>170</v>
      </c>
      <c r="D12" s="18" t="s">
        <v>170</v>
      </c>
      <c r="E12" s="19">
        <v>0.2</v>
      </c>
      <c r="F12" s="18">
        <v>36</v>
      </c>
      <c r="G12" s="19">
        <v>271.60000000000002</v>
      </c>
      <c r="H12" s="20">
        <v>307.89999999999998</v>
      </c>
    </row>
    <row r="13" spans="1:8" ht="12.75" customHeight="1">
      <c r="A13" s="52"/>
      <c r="B13" s="49" t="s">
        <v>4</v>
      </c>
      <c r="C13" s="21" t="s">
        <v>170</v>
      </c>
      <c r="D13" s="22">
        <v>0.6</v>
      </c>
      <c r="E13" s="23">
        <v>12</v>
      </c>
      <c r="F13" s="22">
        <v>237.2</v>
      </c>
      <c r="G13" s="23">
        <v>80.400000000000006</v>
      </c>
      <c r="H13" s="24">
        <v>330.2</v>
      </c>
    </row>
    <row r="14" spans="1:8" ht="12.75" customHeight="1">
      <c r="A14" s="52"/>
      <c r="B14" s="54" t="s">
        <v>5</v>
      </c>
      <c r="C14" s="25" t="s">
        <v>170</v>
      </c>
      <c r="D14" s="26">
        <v>5.3</v>
      </c>
      <c r="E14" s="27">
        <v>72.400000000000006</v>
      </c>
      <c r="F14" s="26">
        <v>104.8</v>
      </c>
      <c r="G14" s="27">
        <v>16.399999999999999</v>
      </c>
      <c r="H14" s="29">
        <v>198.9</v>
      </c>
    </row>
    <row r="15" spans="1:8" ht="12.75" customHeight="1">
      <c r="A15" s="52"/>
      <c r="B15" s="54" t="s">
        <v>6</v>
      </c>
      <c r="C15" s="25" t="s">
        <v>170</v>
      </c>
      <c r="D15" s="26">
        <v>24.6</v>
      </c>
      <c r="E15" s="27">
        <v>70.3</v>
      </c>
      <c r="F15" s="26">
        <v>48.8</v>
      </c>
      <c r="G15" s="27">
        <v>5</v>
      </c>
      <c r="H15" s="29">
        <v>148.80000000000001</v>
      </c>
    </row>
    <row r="16" spans="1:8" ht="12.75" customHeight="1">
      <c r="A16" s="52"/>
      <c r="B16" s="54" t="s">
        <v>7</v>
      </c>
      <c r="C16" s="25">
        <v>0.1</v>
      </c>
      <c r="D16" s="26">
        <v>17.600000000000001</v>
      </c>
      <c r="E16" s="27">
        <v>7.3</v>
      </c>
      <c r="F16" s="26">
        <v>6.2</v>
      </c>
      <c r="G16" s="27">
        <v>0.2</v>
      </c>
      <c r="H16" s="29">
        <v>31.4</v>
      </c>
    </row>
    <row r="17" spans="1:8" ht="12.75" customHeight="1">
      <c r="A17" s="52"/>
      <c r="B17" s="54" t="s">
        <v>19</v>
      </c>
      <c r="C17" s="25" t="s">
        <v>170</v>
      </c>
      <c r="D17" s="26">
        <v>1.7</v>
      </c>
      <c r="E17" s="27">
        <v>0.5</v>
      </c>
      <c r="F17" s="26">
        <v>0.6</v>
      </c>
      <c r="G17" s="27">
        <v>0</v>
      </c>
      <c r="H17" s="29">
        <v>2.8</v>
      </c>
    </row>
    <row r="18" spans="1:8" ht="12.75" customHeight="1">
      <c r="A18" s="52"/>
      <c r="B18" s="54" t="s">
        <v>20</v>
      </c>
      <c r="C18" s="25" t="s">
        <v>170</v>
      </c>
      <c r="D18" s="26">
        <v>0.5</v>
      </c>
      <c r="E18" s="27" t="s">
        <v>170</v>
      </c>
      <c r="F18" s="26">
        <v>0.1</v>
      </c>
      <c r="G18" s="27" t="s">
        <v>170</v>
      </c>
      <c r="H18" s="29">
        <v>0.5</v>
      </c>
    </row>
    <row r="19" spans="1:8" ht="12.75" customHeight="1">
      <c r="A19" s="52"/>
      <c r="B19" s="54" t="s">
        <v>111</v>
      </c>
      <c r="C19" s="25" t="s">
        <v>170</v>
      </c>
      <c r="D19" s="26" t="s">
        <v>170</v>
      </c>
      <c r="E19" s="27" t="s">
        <v>170</v>
      </c>
      <c r="F19" s="26" t="s">
        <v>170</v>
      </c>
      <c r="G19" s="27" t="s">
        <v>170</v>
      </c>
      <c r="H19" s="29" t="s">
        <v>170</v>
      </c>
    </row>
    <row r="20" spans="1:8" ht="13.5" customHeight="1">
      <c r="A20" s="52"/>
      <c r="B20" s="56" t="s">
        <v>0</v>
      </c>
      <c r="C20" s="43">
        <v>0.1</v>
      </c>
      <c r="D20" s="44">
        <v>50.4</v>
      </c>
      <c r="E20" s="45">
        <v>162.69999999999999</v>
      </c>
      <c r="F20" s="44">
        <v>433.6</v>
      </c>
      <c r="G20" s="45">
        <v>373.7</v>
      </c>
      <c r="H20" s="46">
        <v>1020.5</v>
      </c>
    </row>
    <row r="21" spans="1:8" ht="24" customHeight="1">
      <c r="B21" s="85" t="s">
        <v>21</v>
      </c>
      <c r="C21" s="85"/>
      <c r="D21" s="85"/>
      <c r="E21" s="85"/>
      <c r="F21" s="85"/>
      <c r="G21" s="85"/>
      <c r="H21" s="85"/>
    </row>
    <row r="22" spans="1:8">
      <c r="B22" s="50" t="s">
        <v>30</v>
      </c>
      <c r="C22" s="53"/>
      <c r="D22" s="53"/>
      <c r="E22" s="53"/>
      <c r="F22" s="53"/>
      <c r="G22" s="53"/>
      <c r="H22" s="53"/>
    </row>
    <row r="23" spans="1:8">
      <c r="B23" s="13"/>
    </row>
    <row r="24" spans="1:8">
      <c r="B24" s="13"/>
    </row>
    <row r="25" spans="1:8">
      <c r="B25" s="13"/>
    </row>
    <row r="28" spans="1:8">
      <c r="C28" s="55"/>
      <c r="D28" s="55"/>
      <c r="E28" s="55"/>
      <c r="F28" s="55"/>
      <c r="G28" s="55"/>
      <c r="H28" s="55"/>
    </row>
  </sheetData>
  <mergeCells count="4">
    <mergeCell ref="B9:H9"/>
    <mergeCell ref="B10:B11"/>
    <mergeCell ref="C10:H10"/>
    <mergeCell ref="B21:H21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32.140625" customWidth="1"/>
    <col min="3" max="6" width="17.7109375" customWidth="1"/>
    <col min="7" max="7" width="13.85546875" customWidth="1"/>
  </cols>
  <sheetData>
    <row r="1" spans="1:7" ht="12" customHeight="1">
      <c r="A1" s="92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77" t="str">
        <f>"Tabla 14. Número de hogares (en miles) con núcleo familiar (sin otras personas) por Número de hijos con los que conviven según Tipo de núcleo familiar. Castilla y León. "&amp;MID('Índice '!B12,10,20)</f>
        <v>Tabla 14. Número de hogares (en miles) con núcleo familiar (sin otras personas) por Número de hijos con los que conviven según Tipo de núcleo familiar. Castilla y León.  Datos a 01/07/2020</v>
      </c>
      <c r="C9" s="78"/>
      <c r="D9" s="78"/>
      <c r="E9" s="78"/>
      <c r="F9" s="78"/>
      <c r="G9" s="79"/>
    </row>
    <row r="10" spans="1:7" ht="12.75" customHeight="1">
      <c r="B10" s="80" t="s">
        <v>55</v>
      </c>
      <c r="C10" s="82" t="s">
        <v>56</v>
      </c>
      <c r="D10" s="83"/>
      <c r="E10" s="83"/>
      <c r="F10" s="83"/>
      <c r="G10" s="84"/>
    </row>
    <row r="11" spans="1:7" ht="36.75" customHeight="1">
      <c r="B11" s="81"/>
      <c r="C11" s="28" t="s">
        <v>57</v>
      </c>
      <c r="D11" s="28" t="s">
        <v>79</v>
      </c>
      <c r="E11" s="39" t="s">
        <v>58</v>
      </c>
      <c r="F11" s="39" t="s">
        <v>59</v>
      </c>
      <c r="G11" s="47" t="s">
        <v>0</v>
      </c>
    </row>
    <row r="12" spans="1:7" ht="12.75" customHeight="1">
      <c r="B12" s="48" t="s">
        <v>62</v>
      </c>
      <c r="C12" s="17">
        <v>195.6</v>
      </c>
      <c r="D12" s="18">
        <v>30.2</v>
      </c>
      <c r="E12" s="19" t="s">
        <v>170</v>
      </c>
      <c r="F12" s="19" t="s">
        <v>170</v>
      </c>
      <c r="G12" s="20">
        <v>225.8</v>
      </c>
    </row>
    <row r="13" spans="1:7" ht="12.75" customHeight="1">
      <c r="A13" s="52"/>
      <c r="B13" s="49" t="s">
        <v>63</v>
      </c>
      <c r="C13" s="21">
        <v>142.6</v>
      </c>
      <c r="D13" s="22">
        <v>22.9</v>
      </c>
      <c r="E13" s="23">
        <v>64.2</v>
      </c>
      <c r="F13" s="23">
        <v>17.899999999999999</v>
      </c>
      <c r="G13" s="24">
        <v>247.6</v>
      </c>
    </row>
    <row r="14" spans="1:7" ht="12.75" customHeight="1">
      <c r="A14" s="52"/>
      <c r="B14" s="54" t="s">
        <v>64</v>
      </c>
      <c r="C14" s="25">
        <v>120.2</v>
      </c>
      <c r="D14" s="26">
        <v>12.4</v>
      </c>
      <c r="E14" s="27">
        <v>19.899999999999999</v>
      </c>
      <c r="F14" s="27">
        <v>3.3</v>
      </c>
      <c r="G14" s="29">
        <v>155.9</v>
      </c>
    </row>
    <row r="15" spans="1:7" ht="12.75" customHeight="1">
      <c r="A15" s="52"/>
      <c r="B15" s="54" t="s">
        <v>65</v>
      </c>
      <c r="C15" s="25">
        <v>22.6</v>
      </c>
      <c r="D15" s="26">
        <v>1.8</v>
      </c>
      <c r="E15" s="27">
        <v>5.3</v>
      </c>
      <c r="F15" s="27">
        <v>0.4</v>
      </c>
      <c r="G15" s="29">
        <v>30.1</v>
      </c>
    </row>
    <row r="16" spans="1:7" ht="13.5" customHeight="1">
      <c r="A16" s="52"/>
      <c r="B16" s="56" t="s">
        <v>60</v>
      </c>
      <c r="C16" s="43">
        <v>481</v>
      </c>
      <c r="D16" s="44">
        <v>67.400000000000006</v>
      </c>
      <c r="E16" s="45">
        <v>89.4</v>
      </c>
      <c r="F16" s="45">
        <v>21.6</v>
      </c>
      <c r="G16" s="46">
        <v>659.5</v>
      </c>
    </row>
    <row r="17" spans="1:7" ht="13.5" customHeight="1">
      <c r="A17" s="52"/>
      <c r="B17" s="49" t="s">
        <v>66</v>
      </c>
      <c r="C17" s="21">
        <v>278.89999999999998</v>
      </c>
      <c r="D17" s="22">
        <v>32.4</v>
      </c>
      <c r="E17" s="23">
        <v>46.8</v>
      </c>
      <c r="F17" s="23">
        <v>12.3</v>
      </c>
      <c r="G17" s="24">
        <v>370.4</v>
      </c>
    </row>
    <row r="18" spans="1:7" ht="12.75" customHeight="1">
      <c r="A18" s="52"/>
      <c r="B18" s="54" t="s">
        <v>67</v>
      </c>
      <c r="C18" s="25">
        <v>92</v>
      </c>
      <c r="D18" s="26">
        <v>22.2</v>
      </c>
      <c r="E18" s="27">
        <v>26.3</v>
      </c>
      <c r="F18" s="27">
        <v>7.7</v>
      </c>
      <c r="G18" s="29">
        <v>148.19999999999999</v>
      </c>
    </row>
    <row r="19" spans="1:7" ht="12.75" customHeight="1">
      <c r="A19" s="52"/>
      <c r="B19" s="54" t="s">
        <v>68</v>
      </c>
      <c r="C19" s="25">
        <v>94.9</v>
      </c>
      <c r="D19" s="26">
        <v>11.2</v>
      </c>
      <c r="E19" s="27">
        <v>13.3</v>
      </c>
      <c r="F19" s="27">
        <v>1.5</v>
      </c>
      <c r="G19" s="29">
        <v>120.9</v>
      </c>
    </row>
    <row r="20" spans="1:7" ht="12.75" customHeight="1">
      <c r="A20" s="52"/>
      <c r="B20" s="65" t="s">
        <v>69</v>
      </c>
      <c r="C20" s="66">
        <v>15.2</v>
      </c>
      <c r="D20" s="67">
        <v>1.6</v>
      </c>
      <c r="E20" s="68">
        <v>3.1</v>
      </c>
      <c r="F20" s="68">
        <v>0.1</v>
      </c>
      <c r="G20" s="69">
        <v>20.100000000000001</v>
      </c>
    </row>
    <row r="21" spans="1:7" ht="13.5" customHeight="1">
      <c r="A21" s="52"/>
      <c r="B21" s="56" t="s">
        <v>61</v>
      </c>
      <c r="C21" s="43">
        <v>481</v>
      </c>
      <c r="D21" s="44">
        <v>67.400000000000006</v>
      </c>
      <c r="E21" s="45">
        <v>89.4</v>
      </c>
      <c r="F21" s="45">
        <v>21.6</v>
      </c>
      <c r="G21" s="46">
        <v>659.5</v>
      </c>
    </row>
    <row r="22" spans="1:7" ht="24" customHeight="1">
      <c r="B22" s="85" t="s">
        <v>21</v>
      </c>
      <c r="C22" s="85"/>
      <c r="D22" s="85"/>
      <c r="E22" s="85"/>
      <c r="F22" s="85"/>
      <c r="G22" s="85"/>
    </row>
    <row r="23" spans="1:7">
      <c r="B23" s="50" t="s">
        <v>30</v>
      </c>
      <c r="C23" s="53"/>
      <c r="D23" s="53"/>
      <c r="E23" s="53"/>
      <c r="F23" s="53"/>
      <c r="G23" s="53"/>
    </row>
    <row r="24" spans="1:7">
      <c r="B24" s="13"/>
    </row>
    <row r="25" spans="1:7">
      <c r="B25" s="13"/>
    </row>
    <row r="27" spans="1:7">
      <c r="C27" s="51"/>
      <c r="D27" s="51"/>
      <c r="E27" s="51"/>
      <c r="F27" s="51"/>
      <c r="G27" s="51"/>
    </row>
    <row r="28" spans="1:7">
      <c r="C28" s="51"/>
      <c r="D28" s="51"/>
      <c r="E28" s="51"/>
      <c r="F28" s="51"/>
      <c r="G28" s="51"/>
    </row>
    <row r="29" spans="1:7">
      <c r="C29" s="51"/>
      <c r="D29" s="51"/>
      <c r="E29" s="51"/>
      <c r="F29" s="51"/>
      <c r="G29" s="51"/>
    </row>
  </sheetData>
  <mergeCells count="4">
    <mergeCell ref="B9:G9"/>
    <mergeCell ref="B10:B11"/>
    <mergeCell ref="C10:G10"/>
    <mergeCell ref="B22:G22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32.140625" customWidth="1"/>
    <col min="3" max="6" width="17.7109375" customWidth="1"/>
    <col min="7" max="7" width="14.7109375" customWidth="1"/>
  </cols>
  <sheetData>
    <row r="1" spans="1:7" ht="12" customHeight="1">
      <c r="A1" s="92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77" t="str">
        <f>"Tabla 15. Número de hogares (en miles) con núcleo familiar (con o sin otras personas) por Número de hijos con los que conviven según Tipo de núcleo familiar. Castilla y León."&amp;MID('Índice '!B12,10,20)</f>
        <v>Tabla 15. Número de hogares (en miles) con núcleo familiar (con o sin otras personas) por Número de hijos con los que conviven según Tipo de núcleo familiar. Castilla y León. Datos a 01/07/2020</v>
      </c>
      <c r="C9" s="78"/>
      <c r="D9" s="78"/>
      <c r="E9" s="78"/>
      <c r="F9" s="78"/>
      <c r="G9" s="79"/>
    </row>
    <row r="10" spans="1:7" ht="12.75" customHeight="1">
      <c r="B10" s="80" t="s">
        <v>55</v>
      </c>
      <c r="C10" s="82" t="s">
        <v>56</v>
      </c>
      <c r="D10" s="83"/>
      <c r="E10" s="83"/>
      <c r="F10" s="83"/>
      <c r="G10" s="84"/>
    </row>
    <row r="11" spans="1:7" ht="36.75" customHeight="1">
      <c r="B11" s="81"/>
      <c r="C11" s="28" t="s">
        <v>107</v>
      </c>
      <c r="D11" s="28" t="s">
        <v>108</v>
      </c>
      <c r="E11" s="39" t="s">
        <v>109</v>
      </c>
      <c r="F11" s="39" t="s">
        <v>110</v>
      </c>
      <c r="G11" s="47" t="s">
        <v>0</v>
      </c>
    </row>
    <row r="12" spans="1:7" ht="12.75" customHeight="1">
      <c r="B12" s="48" t="s">
        <v>62</v>
      </c>
      <c r="C12" s="17">
        <v>198.8</v>
      </c>
      <c r="D12" s="18">
        <v>30.6</v>
      </c>
      <c r="E12" s="19" t="s">
        <v>170</v>
      </c>
      <c r="F12" s="19" t="s">
        <v>170</v>
      </c>
      <c r="G12" s="20">
        <v>229.5</v>
      </c>
    </row>
    <row r="13" spans="1:7" ht="12.75" customHeight="1">
      <c r="A13" s="52"/>
      <c r="B13" s="49" t="s">
        <v>63</v>
      </c>
      <c r="C13" s="21">
        <v>146.69999999999999</v>
      </c>
      <c r="D13" s="22">
        <v>23.9</v>
      </c>
      <c r="E13" s="23">
        <v>69.2</v>
      </c>
      <c r="F13" s="23">
        <v>18.7</v>
      </c>
      <c r="G13" s="24">
        <v>258.60000000000002</v>
      </c>
    </row>
    <row r="14" spans="1:7" ht="12.75" customHeight="1">
      <c r="A14" s="52"/>
      <c r="B14" s="54" t="s">
        <v>64</v>
      </c>
      <c r="C14" s="25">
        <v>124.7</v>
      </c>
      <c r="D14" s="26">
        <v>12.4</v>
      </c>
      <c r="E14" s="27">
        <v>20.9</v>
      </c>
      <c r="F14" s="27">
        <v>3.7</v>
      </c>
      <c r="G14" s="29">
        <v>161.69999999999999</v>
      </c>
    </row>
    <row r="15" spans="1:7" ht="12.75" customHeight="1">
      <c r="A15" s="52"/>
      <c r="B15" s="54" t="s">
        <v>65</v>
      </c>
      <c r="C15" s="25">
        <v>22.8</v>
      </c>
      <c r="D15" s="26">
        <v>2.1</v>
      </c>
      <c r="E15" s="27">
        <v>5.3</v>
      </c>
      <c r="F15" s="27">
        <v>0.4</v>
      </c>
      <c r="G15" s="29">
        <v>30.6</v>
      </c>
    </row>
    <row r="16" spans="1:7" ht="13.5" customHeight="1">
      <c r="A16" s="52"/>
      <c r="B16" s="56" t="s">
        <v>60</v>
      </c>
      <c r="C16" s="43">
        <v>493.1</v>
      </c>
      <c r="D16" s="44">
        <v>69.099999999999994</v>
      </c>
      <c r="E16" s="45">
        <v>95.4</v>
      </c>
      <c r="F16" s="45">
        <v>22.9</v>
      </c>
      <c r="G16" s="46">
        <v>680.4</v>
      </c>
    </row>
    <row r="17" spans="1:7" ht="13.5" customHeight="1">
      <c r="A17" s="52"/>
      <c r="B17" s="49" t="s">
        <v>66</v>
      </c>
      <c r="C17" s="21">
        <v>284.2</v>
      </c>
      <c r="D17" s="22">
        <v>32.799999999999997</v>
      </c>
      <c r="E17" s="23">
        <v>48.9</v>
      </c>
      <c r="F17" s="23">
        <v>13.4</v>
      </c>
      <c r="G17" s="24">
        <v>379.4</v>
      </c>
    </row>
    <row r="18" spans="1:7" ht="12.75" customHeight="1">
      <c r="A18" s="52"/>
      <c r="B18" s="54" t="s">
        <v>67</v>
      </c>
      <c r="C18" s="25">
        <v>96</v>
      </c>
      <c r="D18" s="26">
        <v>23.2</v>
      </c>
      <c r="E18" s="27">
        <v>29.5</v>
      </c>
      <c r="F18" s="27">
        <v>7.8</v>
      </c>
      <c r="G18" s="29">
        <v>156.6</v>
      </c>
    </row>
    <row r="19" spans="1:7" ht="12.75" customHeight="1">
      <c r="A19" s="52"/>
      <c r="B19" s="54" t="s">
        <v>68</v>
      </c>
      <c r="C19" s="25">
        <v>97.5</v>
      </c>
      <c r="D19" s="26">
        <v>11.2</v>
      </c>
      <c r="E19" s="27">
        <v>13.8</v>
      </c>
      <c r="F19" s="27">
        <v>1.5</v>
      </c>
      <c r="G19" s="29">
        <v>123.9</v>
      </c>
    </row>
    <row r="20" spans="1:7" ht="12.75" customHeight="1">
      <c r="A20" s="52"/>
      <c r="B20" s="65" t="s">
        <v>69</v>
      </c>
      <c r="C20" s="66">
        <v>15.4</v>
      </c>
      <c r="D20" s="67">
        <v>1.9</v>
      </c>
      <c r="E20" s="68">
        <v>3.2</v>
      </c>
      <c r="F20" s="68">
        <v>0.1</v>
      </c>
      <c r="G20" s="69">
        <v>20.5</v>
      </c>
    </row>
    <row r="21" spans="1:7" ht="13.5" customHeight="1">
      <c r="A21" s="52"/>
      <c r="B21" s="56" t="s">
        <v>61</v>
      </c>
      <c r="C21" s="43">
        <v>493.1</v>
      </c>
      <c r="D21" s="44">
        <v>69.099999999999994</v>
      </c>
      <c r="E21" s="45">
        <v>95.4</v>
      </c>
      <c r="F21" s="45">
        <v>22.9</v>
      </c>
      <c r="G21" s="46">
        <v>680.4</v>
      </c>
    </row>
    <row r="22" spans="1:7" ht="24" customHeight="1">
      <c r="B22" s="85" t="s">
        <v>21</v>
      </c>
      <c r="C22" s="85"/>
      <c r="D22" s="85"/>
      <c r="E22" s="85"/>
      <c r="F22" s="85"/>
      <c r="G22" s="85"/>
    </row>
    <row r="23" spans="1:7">
      <c r="B23" s="50" t="s">
        <v>30</v>
      </c>
      <c r="C23" s="53"/>
      <c r="D23" s="53"/>
      <c r="E23" s="53"/>
      <c r="F23" s="53"/>
      <c r="G23" s="53"/>
    </row>
    <row r="24" spans="1:7">
      <c r="B24" s="13"/>
    </row>
    <row r="27" spans="1:7">
      <c r="C27" s="51"/>
      <c r="D27" s="51"/>
      <c r="E27" s="51"/>
      <c r="F27" s="51"/>
      <c r="G27" s="51"/>
    </row>
    <row r="28" spans="1:7">
      <c r="C28" s="51"/>
      <c r="D28" s="51"/>
      <c r="E28" s="51"/>
      <c r="F28" s="51"/>
      <c r="G28" s="51"/>
    </row>
    <row r="29" spans="1:7">
      <c r="C29" s="51"/>
      <c r="D29" s="51"/>
      <c r="E29" s="51"/>
      <c r="F29" s="51"/>
      <c r="G29" s="51"/>
    </row>
  </sheetData>
  <mergeCells count="4">
    <mergeCell ref="B9:G9"/>
    <mergeCell ref="B10:B11"/>
    <mergeCell ref="C10:G10"/>
    <mergeCell ref="B22:G22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32.140625" customWidth="1"/>
    <col min="3" max="6" width="17.7109375" customWidth="1"/>
    <col min="7" max="7" width="13.85546875" customWidth="1"/>
  </cols>
  <sheetData>
    <row r="1" spans="1:7" ht="12" customHeight="1">
      <c r="A1" s="92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77" t="str">
        <f>"Tabla 16. Número de núcleos familiares (en miles) por Número de hijos con los que conviven según Tipo de núcleo familiar. Castilla y León."&amp;MID('Índice '!B12,10,20)</f>
        <v>Tabla 16. Número de núcleos familiares (en miles) por Número de hijos con los que conviven según Tipo de núcleo familiar. Castilla y León. Datos a 01/07/2020</v>
      </c>
      <c r="C9" s="78"/>
      <c r="D9" s="78"/>
      <c r="E9" s="78"/>
      <c r="F9" s="78"/>
      <c r="G9" s="79"/>
    </row>
    <row r="10" spans="1:7" ht="12.75" customHeight="1">
      <c r="B10" s="80" t="s">
        <v>55</v>
      </c>
      <c r="C10" s="82" t="s">
        <v>56</v>
      </c>
      <c r="D10" s="83"/>
      <c r="E10" s="83"/>
      <c r="F10" s="83"/>
      <c r="G10" s="84"/>
    </row>
    <row r="11" spans="1:7" ht="36.75" customHeight="1">
      <c r="B11" s="81"/>
      <c r="C11" s="28" t="s">
        <v>107</v>
      </c>
      <c r="D11" s="28" t="s">
        <v>108</v>
      </c>
      <c r="E11" s="39" t="s">
        <v>109</v>
      </c>
      <c r="F11" s="39" t="s">
        <v>110</v>
      </c>
      <c r="G11" s="47" t="s">
        <v>0</v>
      </c>
    </row>
    <row r="12" spans="1:7" ht="12.75" customHeight="1">
      <c r="B12" s="48" t="s">
        <v>62</v>
      </c>
      <c r="C12" s="17">
        <v>203.7</v>
      </c>
      <c r="D12" s="18">
        <v>32.200000000000003</v>
      </c>
      <c r="E12" s="19" t="s">
        <v>170</v>
      </c>
      <c r="F12" s="19" t="s">
        <v>170</v>
      </c>
      <c r="G12" s="20">
        <v>236</v>
      </c>
    </row>
    <row r="13" spans="1:7" ht="12.75" customHeight="1">
      <c r="A13" s="52"/>
      <c r="B13" s="49" t="s">
        <v>63</v>
      </c>
      <c r="C13" s="21">
        <v>148.4</v>
      </c>
      <c r="D13" s="22">
        <v>24.5</v>
      </c>
      <c r="E13" s="23">
        <v>73.3</v>
      </c>
      <c r="F13" s="23">
        <v>18.899999999999999</v>
      </c>
      <c r="G13" s="24">
        <v>265.10000000000002</v>
      </c>
    </row>
    <row r="14" spans="1:7" ht="12.75" customHeight="1">
      <c r="A14" s="52"/>
      <c r="B14" s="54" t="s">
        <v>64</v>
      </c>
      <c r="C14" s="25">
        <v>124.8</v>
      </c>
      <c r="D14" s="26">
        <v>12.4</v>
      </c>
      <c r="E14" s="27">
        <v>22.1</v>
      </c>
      <c r="F14" s="27">
        <v>4.5999999999999996</v>
      </c>
      <c r="G14" s="29">
        <v>163.9</v>
      </c>
    </row>
    <row r="15" spans="1:7" ht="12.75" customHeight="1">
      <c r="A15" s="52"/>
      <c r="B15" s="54" t="s">
        <v>65</v>
      </c>
      <c r="C15" s="25">
        <v>22.8</v>
      </c>
      <c r="D15" s="26">
        <v>2.1</v>
      </c>
      <c r="E15" s="27">
        <v>5.7</v>
      </c>
      <c r="F15" s="27">
        <v>0.5</v>
      </c>
      <c r="G15" s="29">
        <v>31</v>
      </c>
    </row>
    <row r="16" spans="1:7" ht="13.5" customHeight="1">
      <c r="A16" s="52"/>
      <c r="B16" s="56" t="s">
        <v>60</v>
      </c>
      <c r="C16" s="43">
        <v>499.7</v>
      </c>
      <c r="D16" s="44">
        <v>71.3</v>
      </c>
      <c r="E16" s="45">
        <v>101</v>
      </c>
      <c r="F16" s="45">
        <v>24</v>
      </c>
      <c r="G16" s="46">
        <v>696</v>
      </c>
    </row>
    <row r="17" spans="1:7" ht="13.5" customHeight="1">
      <c r="A17" s="52"/>
      <c r="B17" s="49" t="s">
        <v>66</v>
      </c>
      <c r="C17" s="21">
        <v>289.8</v>
      </c>
      <c r="D17" s="22">
        <v>34.4</v>
      </c>
      <c r="E17" s="23">
        <v>50.5</v>
      </c>
      <c r="F17" s="23">
        <v>13.8</v>
      </c>
      <c r="G17" s="24">
        <v>388.5</v>
      </c>
    </row>
    <row r="18" spans="1:7" ht="12.75" customHeight="1">
      <c r="A18" s="52"/>
      <c r="B18" s="54" t="s">
        <v>67</v>
      </c>
      <c r="C18" s="25">
        <v>97</v>
      </c>
      <c r="D18" s="26">
        <v>23.9</v>
      </c>
      <c r="E18" s="27">
        <v>32.299999999999997</v>
      </c>
      <c r="F18" s="27">
        <v>7.8</v>
      </c>
      <c r="G18" s="29">
        <v>161</v>
      </c>
    </row>
    <row r="19" spans="1:7" ht="12.75" customHeight="1">
      <c r="A19" s="52"/>
      <c r="B19" s="54" t="s">
        <v>68</v>
      </c>
      <c r="C19" s="25">
        <v>97.5</v>
      </c>
      <c r="D19" s="26">
        <v>11.2</v>
      </c>
      <c r="E19" s="27">
        <v>15.1</v>
      </c>
      <c r="F19" s="27">
        <v>2.1</v>
      </c>
      <c r="G19" s="29">
        <v>126</v>
      </c>
    </row>
    <row r="20" spans="1:7" ht="12.75" customHeight="1">
      <c r="A20" s="52"/>
      <c r="B20" s="65" t="s">
        <v>69</v>
      </c>
      <c r="C20" s="66">
        <v>15.4</v>
      </c>
      <c r="D20" s="67">
        <v>1.9</v>
      </c>
      <c r="E20" s="68">
        <v>3.2</v>
      </c>
      <c r="F20" s="68">
        <v>0.2</v>
      </c>
      <c r="G20" s="69">
        <v>20.6</v>
      </c>
    </row>
    <row r="21" spans="1:7" ht="13.5" customHeight="1">
      <c r="A21" s="52"/>
      <c r="B21" s="56" t="s">
        <v>61</v>
      </c>
      <c r="C21" s="43">
        <v>499.7</v>
      </c>
      <c r="D21" s="44">
        <v>71.3</v>
      </c>
      <c r="E21" s="45">
        <v>101</v>
      </c>
      <c r="F21" s="45">
        <v>24</v>
      </c>
      <c r="G21" s="46">
        <v>696</v>
      </c>
    </row>
    <row r="22" spans="1:7" ht="24" customHeight="1">
      <c r="B22" s="85" t="s">
        <v>21</v>
      </c>
      <c r="C22" s="85"/>
      <c r="D22" s="85"/>
      <c r="E22" s="85"/>
      <c r="F22" s="85"/>
      <c r="G22" s="85"/>
    </row>
    <row r="23" spans="1:7">
      <c r="B23" s="50" t="s">
        <v>30</v>
      </c>
      <c r="C23" s="53"/>
      <c r="D23" s="53"/>
      <c r="E23" s="53"/>
      <c r="F23" s="53"/>
      <c r="G23" s="53"/>
    </row>
    <row r="24" spans="1:7">
      <c r="B24" s="13"/>
    </row>
    <row r="25" spans="1:7">
      <c r="B25" s="13"/>
    </row>
    <row r="27" spans="1:7">
      <c r="C27" s="51"/>
      <c r="D27" s="51"/>
      <c r="E27" s="51"/>
      <c r="F27" s="51"/>
      <c r="G27" s="51"/>
    </row>
    <row r="28" spans="1:7">
      <c r="C28" s="51"/>
      <c r="D28" s="51"/>
      <c r="E28" s="51"/>
      <c r="F28" s="51"/>
      <c r="G28" s="51"/>
    </row>
    <row r="29" spans="1:7">
      <c r="C29" s="51"/>
      <c r="D29" s="51"/>
      <c r="E29" s="51"/>
      <c r="F29" s="51"/>
      <c r="G29" s="51"/>
    </row>
  </sheetData>
  <mergeCells count="4">
    <mergeCell ref="B9:G9"/>
    <mergeCell ref="B10:B11"/>
    <mergeCell ref="C10:G10"/>
    <mergeCell ref="B22:G22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5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25.5703125" customWidth="1"/>
    <col min="3" max="11" width="11.42578125" customWidth="1"/>
  </cols>
  <sheetData>
    <row r="1" spans="1:12" ht="12" customHeight="1">
      <c r="A1" s="92"/>
    </row>
    <row r="2" spans="1:12" ht="12" customHeight="1"/>
    <row r="3" spans="1:12" ht="12" customHeight="1"/>
    <row r="4" spans="1:12" ht="12" customHeight="1"/>
    <row r="5" spans="1:12" ht="12" customHeight="1"/>
    <row r="6" spans="1:12" ht="12" customHeight="1"/>
    <row r="7" spans="1:12" ht="12" customHeight="1"/>
    <row r="8" spans="1:12" ht="12" customHeight="1"/>
    <row r="9" spans="1:12" ht="30" customHeight="1">
      <c r="B9" s="77" t="str">
        <f>"Tabla 17. Número de hogares unipersonales (en miles) por Grupo de Edad según Nacionalidad y Sexo. Castilla y León."&amp;MID('Índice '!B12,10,20)</f>
        <v>Tabla 17. Número de hogares unipersonales (en miles) por Grupo de Edad según Nacionalidad y Sexo. Castilla y León. Datos a 01/07/2020</v>
      </c>
      <c r="C9" s="78"/>
      <c r="D9" s="78"/>
      <c r="E9" s="78"/>
      <c r="F9" s="78"/>
      <c r="G9" s="78"/>
      <c r="H9" s="78"/>
      <c r="I9" s="78"/>
      <c r="J9" s="78"/>
      <c r="K9" s="79"/>
    </row>
    <row r="10" spans="1:12" ht="12.75" customHeight="1">
      <c r="B10" s="80" t="s">
        <v>73</v>
      </c>
      <c r="C10" s="82" t="s">
        <v>70</v>
      </c>
      <c r="D10" s="83"/>
      <c r="E10" s="83"/>
      <c r="F10" s="83"/>
      <c r="G10" s="83"/>
      <c r="H10" s="83"/>
      <c r="I10" s="83"/>
      <c r="J10" s="83"/>
      <c r="K10" s="84"/>
    </row>
    <row r="11" spans="1:12" ht="12" customHeight="1">
      <c r="B11" s="86"/>
      <c r="C11" s="87" t="s">
        <v>74</v>
      </c>
      <c r="D11" s="88"/>
      <c r="E11" s="88"/>
      <c r="F11" s="88" t="s">
        <v>75</v>
      </c>
      <c r="G11" s="88"/>
      <c r="H11" s="88"/>
      <c r="I11" s="88" t="s">
        <v>0</v>
      </c>
      <c r="J11" s="88"/>
      <c r="K11" s="89"/>
    </row>
    <row r="12" spans="1:12" ht="12.75" customHeight="1">
      <c r="B12" s="81"/>
      <c r="C12" s="39" t="s">
        <v>76</v>
      </c>
      <c r="D12" s="28" t="s">
        <v>77</v>
      </c>
      <c r="E12" s="39" t="s">
        <v>0</v>
      </c>
      <c r="F12" s="11" t="s">
        <v>76</v>
      </c>
      <c r="G12" s="39" t="s">
        <v>77</v>
      </c>
      <c r="H12" s="39" t="s">
        <v>0</v>
      </c>
      <c r="I12" s="39" t="s">
        <v>76</v>
      </c>
      <c r="J12" s="39" t="s">
        <v>77</v>
      </c>
      <c r="K12" s="47" t="s">
        <v>0</v>
      </c>
    </row>
    <row r="13" spans="1:12" ht="12.75" customHeight="1">
      <c r="B13" s="48" t="s">
        <v>71</v>
      </c>
      <c r="C13" s="17">
        <v>96</v>
      </c>
      <c r="D13" s="18">
        <v>58.9</v>
      </c>
      <c r="E13" s="19">
        <v>155</v>
      </c>
      <c r="F13" s="18">
        <v>2.6</v>
      </c>
      <c r="G13" s="19">
        <v>4.8</v>
      </c>
      <c r="H13" s="19">
        <v>7.4</v>
      </c>
      <c r="I13" s="19">
        <v>98.7</v>
      </c>
      <c r="J13" s="18">
        <v>63.7</v>
      </c>
      <c r="K13" s="20">
        <v>162.4</v>
      </c>
    </row>
    <row r="14" spans="1:12" ht="12.75" customHeight="1">
      <c r="A14" s="52"/>
      <c r="B14" s="49" t="s">
        <v>72</v>
      </c>
      <c r="C14" s="21">
        <v>49.5</v>
      </c>
      <c r="D14" s="22">
        <v>95.5</v>
      </c>
      <c r="E14" s="23">
        <v>145</v>
      </c>
      <c r="F14" s="22" t="s">
        <v>170</v>
      </c>
      <c r="G14" s="23">
        <v>0.4</v>
      </c>
      <c r="H14" s="23">
        <v>0.4</v>
      </c>
      <c r="I14" s="23">
        <v>49.5</v>
      </c>
      <c r="J14" s="22">
        <v>96</v>
      </c>
      <c r="K14" s="24">
        <v>145.4</v>
      </c>
    </row>
    <row r="15" spans="1:12" ht="13.5" customHeight="1">
      <c r="A15" s="52"/>
      <c r="B15" s="56" t="s">
        <v>0</v>
      </c>
      <c r="C15" s="43">
        <v>145.5</v>
      </c>
      <c r="D15" s="44">
        <v>154.5</v>
      </c>
      <c r="E15" s="45">
        <v>300</v>
      </c>
      <c r="F15" s="44">
        <v>2.6</v>
      </c>
      <c r="G15" s="45">
        <v>5.2</v>
      </c>
      <c r="H15" s="45">
        <v>7.9</v>
      </c>
      <c r="I15" s="45">
        <v>148.1</v>
      </c>
      <c r="J15" s="44">
        <v>159.69999999999999</v>
      </c>
      <c r="K15" s="46">
        <v>307.89999999999998</v>
      </c>
      <c r="L15" s="51"/>
    </row>
    <row r="16" spans="1:12" ht="26.1" customHeight="1">
      <c r="B16" s="85" t="s">
        <v>21</v>
      </c>
      <c r="C16" s="85"/>
      <c r="D16" s="85"/>
      <c r="E16" s="85"/>
      <c r="F16" s="85"/>
      <c r="G16" s="85"/>
      <c r="H16" s="85"/>
      <c r="I16" s="85"/>
      <c r="J16" s="85"/>
      <c r="K16" s="85"/>
    </row>
    <row r="17" spans="2:11">
      <c r="B17" s="50" t="s">
        <v>30</v>
      </c>
      <c r="C17" s="53"/>
      <c r="D17" s="53"/>
      <c r="E17" s="53"/>
      <c r="F17" s="53"/>
      <c r="G17" s="53"/>
      <c r="H17" s="53"/>
      <c r="I17" s="53"/>
      <c r="J17" s="53"/>
      <c r="K17" s="53"/>
    </row>
    <row r="18" spans="2:11">
      <c r="B18" s="13"/>
    </row>
    <row r="19" spans="2:11">
      <c r="B19" s="13"/>
    </row>
    <row r="20" spans="2:11">
      <c r="B20" s="13"/>
    </row>
    <row r="21" spans="2:11">
      <c r="B21" s="13"/>
    </row>
    <row r="22" spans="2:11">
      <c r="B22" s="13"/>
    </row>
    <row r="23" spans="2:11">
      <c r="B23" s="13"/>
    </row>
    <row r="24" spans="2:11">
      <c r="B24" s="13"/>
    </row>
    <row r="25" spans="2:11">
      <c r="B25" s="13"/>
    </row>
    <row r="26" spans="2:11">
      <c r="B26" s="13"/>
    </row>
    <row r="27" spans="2:11">
      <c r="B27" s="13"/>
    </row>
    <row r="28" spans="2:11">
      <c r="B28" s="13"/>
    </row>
    <row r="29" spans="2:11">
      <c r="B29" s="13"/>
    </row>
    <row r="30" spans="2:11">
      <c r="B30" s="13"/>
    </row>
    <row r="31" spans="2:11">
      <c r="B31" s="13"/>
    </row>
    <row r="32" spans="2:11">
      <c r="B32" s="13"/>
    </row>
    <row r="33" spans="2:2">
      <c r="B33" s="13"/>
    </row>
    <row r="34" spans="2:2">
      <c r="B34" s="13"/>
    </row>
    <row r="35" spans="2:2">
      <c r="B35" s="13"/>
    </row>
    <row r="36" spans="2:2">
      <c r="B36" s="13"/>
    </row>
    <row r="37" spans="2:2">
      <c r="B37" s="13"/>
    </row>
    <row r="38" spans="2:2">
      <c r="B38" s="13"/>
    </row>
    <row r="39" spans="2:2">
      <c r="B39" s="13"/>
    </row>
    <row r="40" spans="2:2">
      <c r="B40" s="13"/>
    </row>
    <row r="41" spans="2:2">
      <c r="B41" s="13"/>
    </row>
    <row r="42" spans="2:2">
      <c r="B42" s="13"/>
    </row>
    <row r="43" spans="2:2">
      <c r="B43" s="13"/>
    </row>
    <row r="44" spans="2:2">
      <c r="B44" s="13"/>
    </row>
    <row r="45" spans="2:2">
      <c r="B45" s="13"/>
    </row>
  </sheetData>
  <mergeCells count="7">
    <mergeCell ref="B9:K9"/>
    <mergeCell ref="B10:B12"/>
    <mergeCell ref="C10:K10"/>
    <mergeCell ref="B16:K16"/>
    <mergeCell ref="C11:E11"/>
    <mergeCell ref="F11:H11"/>
    <mergeCell ref="I11:K11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4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17.5703125" customWidth="1"/>
    <col min="3" max="11" width="12.140625" customWidth="1"/>
  </cols>
  <sheetData>
    <row r="1" spans="1:11" ht="12" customHeight="1">
      <c r="A1" s="92"/>
    </row>
    <row r="2" spans="1:11" ht="12" customHeight="1"/>
    <row r="3" spans="1:11" ht="12" customHeight="1"/>
    <row r="4" spans="1:11" ht="12" customHeight="1"/>
    <row r="5" spans="1:11" ht="12" customHeight="1"/>
    <row r="6" spans="1:11" ht="12" customHeight="1"/>
    <row r="7" spans="1:11" ht="12" customHeight="1"/>
    <row r="8" spans="1:11" ht="12" customHeight="1"/>
    <row r="9" spans="1:11" ht="30" customHeight="1">
      <c r="B9" s="77" t="str">
        <f>"Tabla 18. Número de hogares unipersonales (en miles) por Estado civil según Sexo y Grupo de Edad. Castilla y León."&amp;MID('Índice '!B12,10,20)</f>
        <v>Tabla 18. Número de hogares unipersonales (en miles) por Estado civil según Sexo y Grupo de Edad. Castilla y León. Datos a 01/07/2020</v>
      </c>
      <c r="C9" s="78"/>
      <c r="D9" s="78"/>
      <c r="E9" s="78"/>
      <c r="F9" s="78"/>
      <c r="G9" s="78"/>
      <c r="H9" s="78"/>
      <c r="I9" s="78"/>
      <c r="J9" s="78"/>
      <c r="K9" s="79"/>
    </row>
    <row r="10" spans="1:11" ht="12.75" customHeight="1">
      <c r="B10" s="80" t="s">
        <v>81</v>
      </c>
      <c r="C10" s="82" t="s">
        <v>80</v>
      </c>
      <c r="D10" s="83"/>
      <c r="E10" s="83"/>
      <c r="F10" s="83"/>
      <c r="G10" s="83"/>
      <c r="H10" s="83"/>
      <c r="I10" s="83"/>
      <c r="J10" s="83"/>
      <c r="K10" s="84"/>
    </row>
    <row r="11" spans="1:11" ht="12" customHeight="1">
      <c r="B11" s="86"/>
      <c r="C11" s="87" t="s">
        <v>76</v>
      </c>
      <c r="D11" s="88"/>
      <c r="E11" s="88"/>
      <c r="F11" s="88" t="s">
        <v>77</v>
      </c>
      <c r="G11" s="88"/>
      <c r="H11" s="88"/>
      <c r="I11" s="88" t="s">
        <v>0</v>
      </c>
      <c r="J11" s="88"/>
      <c r="K11" s="89"/>
    </row>
    <row r="12" spans="1:11" ht="24.75" customHeight="1">
      <c r="B12" s="81"/>
      <c r="C12" s="39" t="s">
        <v>71</v>
      </c>
      <c r="D12" s="28" t="s">
        <v>87</v>
      </c>
      <c r="E12" s="39" t="s">
        <v>0</v>
      </c>
      <c r="F12" s="11" t="s">
        <v>71</v>
      </c>
      <c r="G12" s="39" t="s">
        <v>87</v>
      </c>
      <c r="H12" s="39" t="s">
        <v>0</v>
      </c>
      <c r="I12" s="39" t="s">
        <v>71</v>
      </c>
      <c r="J12" s="39" t="s">
        <v>87</v>
      </c>
      <c r="K12" s="47" t="s">
        <v>0</v>
      </c>
    </row>
    <row r="13" spans="1:11" ht="12.75" customHeight="1">
      <c r="B13" s="48" t="s">
        <v>82</v>
      </c>
      <c r="C13" s="17">
        <v>69.2</v>
      </c>
      <c r="D13" s="18">
        <v>17.600000000000001</v>
      </c>
      <c r="E13" s="19">
        <v>86.8</v>
      </c>
      <c r="F13" s="18">
        <v>41.7</v>
      </c>
      <c r="G13" s="19">
        <v>13</v>
      </c>
      <c r="H13" s="19">
        <v>54.7</v>
      </c>
      <c r="I13" s="19">
        <v>110.9</v>
      </c>
      <c r="J13" s="18">
        <v>30.6</v>
      </c>
      <c r="K13" s="20">
        <v>141.5</v>
      </c>
    </row>
    <row r="14" spans="1:11" ht="12" customHeight="1">
      <c r="B14" s="49" t="s">
        <v>83</v>
      </c>
      <c r="C14" s="21">
        <v>6.5</v>
      </c>
      <c r="D14" s="22">
        <v>5.5</v>
      </c>
      <c r="E14" s="23">
        <v>12</v>
      </c>
      <c r="F14" s="22">
        <v>4.9000000000000004</v>
      </c>
      <c r="G14" s="23">
        <v>0.9</v>
      </c>
      <c r="H14" s="23">
        <v>5.7</v>
      </c>
      <c r="I14" s="23">
        <v>11.4</v>
      </c>
      <c r="J14" s="22">
        <v>6.4</v>
      </c>
      <c r="K14" s="24">
        <v>17.8</v>
      </c>
    </row>
    <row r="15" spans="1:11" ht="12" customHeight="1">
      <c r="B15" s="49" t="s">
        <v>84</v>
      </c>
      <c r="C15" s="21">
        <v>1</v>
      </c>
      <c r="D15" s="22">
        <v>21.2</v>
      </c>
      <c r="E15" s="23">
        <v>22.2</v>
      </c>
      <c r="F15" s="22">
        <v>3.2</v>
      </c>
      <c r="G15" s="23">
        <v>76.2</v>
      </c>
      <c r="H15" s="23">
        <v>79.5</v>
      </c>
      <c r="I15" s="23">
        <v>4.3</v>
      </c>
      <c r="J15" s="22">
        <v>97.4</v>
      </c>
      <c r="K15" s="24">
        <v>101.7</v>
      </c>
    </row>
    <row r="16" spans="1:11" ht="12" customHeight="1">
      <c r="B16" s="49" t="s">
        <v>85</v>
      </c>
      <c r="C16" s="21">
        <v>4.3</v>
      </c>
      <c r="D16" s="22">
        <v>1.8</v>
      </c>
      <c r="E16" s="23">
        <v>6.1</v>
      </c>
      <c r="F16" s="22">
        <v>3.5</v>
      </c>
      <c r="G16" s="23">
        <v>1</v>
      </c>
      <c r="H16" s="23">
        <v>4.5</v>
      </c>
      <c r="I16" s="23">
        <v>7.8</v>
      </c>
      <c r="J16" s="22">
        <v>2.8</v>
      </c>
      <c r="K16" s="24">
        <v>10.6</v>
      </c>
    </row>
    <row r="17" spans="1:11" ht="12.75" customHeight="1">
      <c r="A17" s="52"/>
      <c r="B17" s="49" t="s">
        <v>86</v>
      </c>
      <c r="C17" s="21">
        <v>17.600000000000001</v>
      </c>
      <c r="D17" s="22">
        <v>3.4</v>
      </c>
      <c r="E17" s="23">
        <v>21.1</v>
      </c>
      <c r="F17" s="22">
        <v>10.4</v>
      </c>
      <c r="G17" s="23">
        <v>4.9000000000000004</v>
      </c>
      <c r="H17" s="23">
        <v>15.3</v>
      </c>
      <c r="I17" s="23">
        <v>28</v>
      </c>
      <c r="J17" s="22">
        <v>8.3000000000000007</v>
      </c>
      <c r="K17" s="24">
        <v>36.299999999999997</v>
      </c>
    </row>
    <row r="18" spans="1:11" ht="13.5" customHeight="1">
      <c r="A18" s="52"/>
      <c r="B18" s="56" t="s">
        <v>0</v>
      </c>
      <c r="C18" s="43">
        <v>98.7</v>
      </c>
      <c r="D18" s="44">
        <v>49.5</v>
      </c>
      <c r="E18" s="45">
        <v>148.1</v>
      </c>
      <c r="F18" s="44">
        <v>63.7</v>
      </c>
      <c r="G18" s="45">
        <v>96</v>
      </c>
      <c r="H18" s="45">
        <v>159.69999999999999</v>
      </c>
      <c r="I18" s="45">
        <v>162.4</v>
      </c>
      <c r="J18" s="44">
        <v>145.4</v>
      </c>
      <c r="K18" s="46">
        <v>307.89999999999998</v>
      </c>
    </row>
    <row r="19" spans="1:11">
      <c r="B19" s="50" t="s">
        <v>30</v>
      </c>
      <c r="C19" s="53"/>
      <c r="D19" s="53"/>
      <c r="E19" s="53"/>
      <c r="F19" s="53"/>
      <c r="G19" s="53"/>
      <c r="H19" s="53"/>
      <c r="I19" s="53"/>
      <c r="J19" s="53"/>
      <c r="K19" s="53"/>
    </row>
    <row r="20" spans="1:11">
      <c r="B20" s="13"/>
    </row>
    <row r="21" spans="1:11">
      <c r="B21" s="13"/>
    </row>
    <row r="22" spans="1:11">
      <c r="B22" s="13"/>
      <c r="C22" s="51"/>
      <c r="D22" s="51"/>
      <c r="E22" s="51"/>
      <c r="F22" s="51"/>
      <c r="G22" s="51"/>
      <c r="H22" s="51"/>
      <c r="I22" s="51"/>
      <c r="J22" s="51"/>
      <c r="K22" s="51"/>
    </row>
    <row r="23" spans="1:11">
      <c r="B23" s="13"/>
    </row>
    <row r="24" spans="1:11">
      <c r="B24" s="13"/>
    </row>
    <row r="25" spans="1:11">
      <c r="B25" s="13"/>
    </row>
    <row r="26" spans="1:11">
      <c r="B26" s="13"/>
    </row>
    <row r="27" spans="1:11">
      <c r="B27" s="13"/>
    </row>
    <row r="28" spans="1:11">
      <c r="B28" s="13"/>
    </row>
    <row r="29" spans="1:11">
      <c r="B29" s="13"/>
    </row>
    <row r="30" spans="1:11">
      <c r="B30" s="13"/>
    </row>
    <row r="31" spans="1:11">
      <c r="B31" s="13"/>
    </row>
    <row r="32" spans="1:11">
      <c r="B32" s="13"/>
    </row>
    <row r="33" spans="2:2">
      <c r="B33" s="13"/>
    </row>
    <row r="34" spans="2:2">
      <c r="B34" s="13"/>
    </row>
    <row r="35" spans="2:2">
      <c r="B35" s="13"/>
    </row>
    <row r="36" spans="2:2">
      <c r="B36" s="13"/>
    </row>
    <row r="37" spans="2:2">
      <c r="B37" s="13"/>
    </row>
    <row r="38" spans="2:2">
      <c r="B38" s="13"/>
    </row>
    <row r="39" spans="2:2">
      <c r="B39" s="13"/>
    </row>
    <row r="40" spans="2:2">
      <c r="B40" s="13"/>
    </row>
    <row r="41" spans="2:2">
      <c r="B41" s="13"/>
    </row>
    <row r="42" spans="2:2">
      <c r="B42" s="13"/>
    </row>
    <row r="43" spans="2:2">
      <c r="B43" s="13"/>
    </row>
    <row r="44" spans="2:2">
      <c r="B44" s="13"/>
    </row>
  </sheetData>
  <mergeCells count="6">
    <mergeCell ref="B9:K9"/>
    <mergeCell ref="B10:B12"/>
    <mergeCell ref="C10:K10"/>
    <mergeCell ref="C11:E11"/>
    <mergeCell ref="F11:H11"/>
    <mergeCell ref="I11:K11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4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52.42578125" customWidth="1"/>
    <col min="3" max="11" width="11.42578125" customWidth="1"/>
  </cols>
  <sheetData>
    <row r="1" spans="1:11" ht="12" customHeight="1">
      <c r="A1" s="92"/>
    </row>
    <row r="2" spans="1:11" ht="12" customHeight="1"/>
    <row r="3" spans="1:11" ht="12" customHeight="1"/>
    <row r="4" spans="1:11" ht="12" customHeight="1"/>
    <row r="5" spans="1:11" ht="12" customHeight="1"/>
    <row r="6" spans="1:11" ht="12" customHeight="1"/>
    <row r="7" spans="1:11" ht="12" customHeight="1"/>
    <row r="8" spans="1:11" ht="12" customHeight="1"/>
    <row r="9" spans="1:11" ht="30" customHeight="1">
      <c r="B9" s="77" t="str">
        <f>"Tabla 1. Número de hogares (en miles) por Tipo de hogar según Tamaño del hogar. Castilla y León."&amp;MID('Índice '!B12,10,20)</f>
        <v>Tabla 1. Número de hogares (en miles) por Tipo de hogar según Tamaño del hogar. Castilla y León. Datos a 01/07/2020</v>
      </c>
      <c r="C9" s="78"/>
      <c r="D9" s="78"/>
      <c r="E9" s="78"/>
      <c r="F9" s="78"/>
      <c r="G9" s="78"/>
      <c r="H9" s="78"/>
      <c r="I9" s="78"/>
      <c r="J9" s="78"/>
      <c r="K9" s="79"/>
    </row>
    <row r="10" spans="1:11" ht="12.75" customHeight="1">
      <c r="B10" s="80" t="s">
        <v>8</v>
      </c>
      <c r="C10" s="82" t="s">
        <v>2</v>
      </c>
      <c r="D10" s="83"/>
      <c r="E10" s="83"/>
      <c r="F10" s="83"/>
      <c r="G10" s="83"/>
      <c r="H10" s="83"/>
      <c r="I10" s="83"/>
      <c r="J10" s="83"/>
      <c r="K10" s="84"/>
    </row>
    <row r="11" spans="1:11" ht="24.6" customHeight="1">
      <c r="B11" s="81"/>
      <c r="C11" s="39" t="s">
        <v>3</v>
      </c>
      <c r="D11" s="28" t="s">
        <v>4</v>
      </c>
      <c r="E11" s="39" t="s">
        <v>5</v>
      </c>
      <c r="F11" s="11" t="s">
        <v>6</v>
      </c>
      <c r="G11" s="39" t="s">
        <v>7</v>
      </c>
      <c r="H11" s="39" t="s">
        <v>19</v>
      </c>
      <c r="I11" s="39" t="s">
        <v>20</v>
      </c>
      <c r="J11" s="39" t="s">
        <v>111</v>
      </c>
      <c r="K11" s="47" t="s">
        <v>0</v>
      </c>
    </row>
    <row r="12" spans="1:11" ht="12.75" customHeight="1">
      <c r="B12" s="48" t="s">
        <v>9</v>
      </c>
      <c r="C12" s="17">
        <v>307.89999999999998</v>
      </c>
      <c r="D12" s="18" t="s">
        <v>170</v>
      </c>
      <c r="E12" s="19" t="s">
        <v>170</v>
      </c>
      <c r="F12" s="18" t="s">
        <v>170</v>
      </c>
      <c r="G12" s="19" t="s">
        <v>170</v>
      </c>
      <c r="H12" s="19" t="s">
        <v>170</v>
      </c>
      <c r="I12" s="19" t="s">
        <v>170</v>
      </c>
      <c r="J12" s="18" t="s">
        <v>170</v>
      </c>
      <c r="K12" s="20">
        <v>307.89999999999998</v>
      </c>
    </row>
    <row r="13" spans="1:11" ht="12.75" customHeight="1">
      <c r="A13" s="52"/>
      <c r="B13" s="49" t="s">
        <v>10</v>
      </c>
      <c r="C13" s="21" t="s">
        <v>170</v>
      </c>
      <c r="D13" s="22">
        <v>82.1</v>
      </c>
      <c r="E13" s="23">
        <v>23.3</v>
      </c>
      <c r="F13" s="22">
        <v>5.3</v>
      </c>
      <c r="G13" s="23">
        <v>0.3</v>
      </c>
      <c r="H13" s="23">
        <v>0</v>
      </c>
      <c r="I13" s="23" t="s">
        <v>170</v>
      </c>
      <c r="J13" s="22" t="s">
        <v>170</v>
      </c>
      <c r="K13" s="24">
        <v>111</v>
      </c>
    </row>
    <row r="14" spans="1:11" ht="12.75" customHeight="1">
      <c r="A14" s="52"/>
      <c r="B14" s="54" t="s">
        <v>11</v>
      </c>
      <c r="C14" s="25" t="s">
        <v>170</v>
      </c>
      <c r="D14" s="26">
        <v>225.8</v>
      </c>
      <c r="E14" s="27" t="s">
        <v>170</v>
      </c>
      <c r="F14" s="26" t="s">
        <v>170</v>
      </c>
      <c r="G14" s="27" t="s">
        <v>170</v>
      </c>
      <c r="H14" s="27" t="s">
        <v>170</v>
      </c>
      <c r="I14" s="27" t="s">
        <v>170</v>
      </c>
      <c r="J14" s="26" t="s">
        <v>170</v>
      </c>
      <c r="K14" s="29">
        <v>225.8</v>
      </c>
    </row>
    <row r="15" spans="1:11" ht="12.75" customHeight="1">
      <c r="A15" s="52"/>
      <c r="B15" s="14" t="s">
        <v>12</v>
      </c>
      <c r="C15" s="30" t="s">
        <v>170</v>
      </c>
      <c r="D15" s="31" t="s">
        <v>170</v>
      </c>
      <c r="E15" s="32">
        <v>165.6</v>
      </c>
      <c r="F15" s="31">
        <v>132.69999999999999</v>
      </c>
      <c r="G15" s="32">
        <v>23.2</v>
      </c>
      <c r="H15" s="32">
        <v>0.7</v>
      </c>
      <c r="I15" s="32">
        <v>0.5</v>
      </c>
      <c r="J15" s="31" t="s">
        <v>170</v>
      </c>
      <c r="K15" s="33">
        <v>322.60000000000002</v>
      </c>
    </row>
    <row r="16" spans="1:11" ht="12.75" customHeight="1">
      <c r="A16" s="52"/>
      <c r="B16" s="15" t="s">
        <v>13</v>
      </c>
      <c r="C16" s="34" t="s">
        <v>170</v>
      </c>
      <c r="D16" s="35" t="s">
        <v>170</v>
      </c>
      <c r="E16" s="36">
        <v>165.6</v>
      </c>
      <c r="F16" s="35" t="s">
        <v>170</v>
      </c>
      <c r="G16" s="36" t="s">
        <v>170</v>
      </c>
      <c r="H16" s="36" t="s">
        <v>170</v>
      </c>
      <c r="I16" s="36" t="s">
        <v>170</v>
      </c>
      <c r="J16" s="35" t="s">
        <v>170</v>
      </c>
      <c r="K16" s="37">
        <v>165.6</v>
      </c>
    </row>
    <row r="17" spans="1:11" ht="12.75" customHeight="1">
      <c r="A17" s="52"/>
      <c r="B17" s="54" t="s">
        <v>14</v>
      </c>
      <c r="C17" s="25" t="s">
        <v>170</v>
      </c>
      <c r="D17" s="26" t="s">
        <v>170</v>
      </c>
      <c r="E17" s="27" t="s">
        <v>170</v>
      </c>
      <c r="F17" s="26">
        <v>132.69999999999999</v>
      </c>
      <c r="G17" s="27" t="s">
        <v>170</v>
      </c>
      <c r="H17" s="27" t="s">
        <v>170</v>
      </c>
      <c r="I17" s="27" t="s">
        <v>170</v>
      </c>
      <c r="J17" s="26" t="s">
        <v>170</v>
      </c>
      <c r="K17" s="29">
        <v>132.69999999999999</v>
      </c>
    </row>
    <row r="18" spans="1:11" ht="12.75" customHeight="1">
      <c r="A18" s="52"/>
      <c r="B18" s="16" t="s">
        <v>15</v>
      </c>
      <c r="C18" s="38" t="s">
        <v>170</v>
      </c>
      <c r="D18" s="40" t="s">
        <v>170</v>
      </c>
      <c r="E18" s="41" t="s">
        <v>170</v>
      </c>
      <c r="F18" s="40" t="s">
        <v>170</v>
      </c>
      <c r="G18" s="41">
        <v>23.2</v>
      </c>
      <c r="H18" s="41">
        <v>0.7</v>
      </c>
      <c r="I18" s="41">
        <v>0.5</v>
      </c>
      <c r="J18" s="40" t="s">
        <v>170</v>
      </c>
      <c r="K18" s="42">
        <v>24.4</v>
      </c>
    </row>
    <row r="19" spans="1:11" ht="12.75" customHeight="1">
      <c r="A19" s="52"/>
      <c r="B19" s="49" t="s">
        <v>16</v>
      </c>
      <c r="C19" s="21" t="s">
        <v>170</v>
      </c>
      <c r="D19" s="22" t="s">
        <v>170</v>
      </c>
      <c r="E19" s="23">
        <v>8.4</v>
      </c>
      <c r="F19" s="22">
        <v>7.2</v>
      </c>
      <c r="G19" s="23">
        <v>4</v>
      </c>
      <c r="H19" s="23">
        <v>1.3</v>
      </c>
      <c r="I19" s="23">
        <v>0.1</v>
      </c>
      <c r="J19" s="22" t="s">
        <v>170</v>
      </c>
      <c r="K19" s="24">
        <v>21</v>
      </c>
    </row>
    <row r="20" spans="1:11" ht="12.75" customHeight="1">
      <c r="A20" s="52"/>
      <c r="B20" s="54" t="s">
        <v>17</v>
      </c>
      <c r="C20" s="25" t="s">
        <v>170</v>
      </c>
      <c r="D20" s="26">
        <v>22.3</v>
      </c>
      <c r="E20" s="27">
        <v>1.6</v>
      </c>
      <c r="F20" s="26">
        <v>0.4</v>
      </c>
      <c r="G20" s="27" t="s">
        <v>170</v>
      </c>
      <c r="H20" s="27" t="s">
        <v>170</v>
      </c>
      <c r="I20" s="27">
        <v>0</v>
      </c>
      <c r="J20" s="26" t="s">
        <v>170</v>
      </c>
      <c r="K20" s="29">
        <v>24.4</v>
      </c>
    </row>
    <row r="21" spans="1:11" ht="12.75" customHeight="1">
      <c r="A21" s="52"/>
      <c r="B21" s="12" t="s">
        <v>18</v>
      </c>
      <c r="C21" s="25" t="s">
        <v>170</v>
      </c>
      <c r="D21" s="26" t="s">
        <v>170</v>
      </c>
      <c r="E21" s="27" t="s">
        <v>170</v>
      </c>
      <c r="F21" s="26">
        <v>3.2</v>
      </c>
      <c r="G21" s="27">
        <v>3.9</v>
      </c>
      <c r="H21" s="27">
        <v>0.7</v>
      </c>
      <c r="I21" s="27" t="s">
        <v>170</v>
      </c>
      <c r="J21" s="26" t="s">
        <v>170</v>
      </c>
      <c r="K21" s="29">
        <v>7.8</v>
      </c>
    </row>
    <row r="22" spans="1:11" ht="13.5" customHeight="1">
      <c r="A22" s="52"/>
      <c r="B22" s="56" t="s">
        <v>0</v>
      </c>
      <c r="C22" s="43">
        <v>307.89999999999998</v>
      </c>
      <c r="D22" s="44">
        <v>330.2</v>
      </c>
      <c r="E22" s="45">
        <v>198.9</v>
      </c>
      <c r="F22" s="44">
        <v>148.80000000000001</v>
      </c>
      <c r="G22" s="45">
        <v>31.4</v>
      </c>
      <c r="H22" s="45">
        <v>2.8</v>
      </c>
      <c r="I22" s="45">
        <v>0.5</v>
      </c>
      <c r="J22" s="44" t="s">
        <v>170</v>
      </c>
      <c r="K22" s="46">
        <v>1020.5</v>
      </c>
    </row>
    <row r="23" spans="1:11" ht="26.1" customHeight="1">
      <c r="B23" s="85" t="s">
        <v>21</v>
      </c>
      <c r="C23" s="85"/>
      <c r="D23" s="85"/>
      <c r="E23" s="85"/>
      <c r="F23" s="85"/>
      <c r="G23" s="85"/>
      <c r="H23" s="85"/>
      <c r="I23" s="85"/>
      <c r="J23" s="85"/>
      <c r="K23" s="85"/>
    </row>
    <row r="24" spans="1:11">
      <c r="B24" s="50" t="s">
        <v>30</v>
      </c>
      <c r="C24" s="53"/>
      <c r="D24" s="53"/>
      <c r="E24" s="53"/>
      <c r="F24" s="53"/>
      <c r="G24" s="53"/>
      <c r="H24" s="53"/>
      <c r="I24" s="53"/>
      <c r="J24" s="53"/>
      <c r="K24" s="53"/>
    </row>
    <row r="25" spans="1:11">
      <c r="B25" s="13"/>
    </row>
    <row r="26" spans="1:11">
      <c r="B26" s="13"/>
    </row>
    <row r="27" spans="1:11">
      <c r="B27" s="13"/>
    </row>
    <row r="28" spans="1:11">
      <c r="B28" s="13"/>
    </row>
    <row r="29" spans="1:11">
      <c r="B29" s="13"/>
      <c r="C29" s="55"/>
      <c r="D29" s="55"/>
      <c r="E29" s="55"/>
      <c r="F29" s="55"/>
      <c r="G29" s="55"/>
      <c r="H29" s="55"/>
      <c r="I29" s="55"/>
      <c r="J29" s="55"/>
      <c r="K29" s="55"/>
    </row>
    <row r="30" spans="1:11">
      <c r="B30" s="13"/>
    </row>
    <row r="31" spans="1:11">
      <c r="B31" s="13"/>
    </row>
    <row r="32" spans="1:11">
      <c r="B32" s="13"/>
    </row>
    <row r="33" spans="2:2">
      <c r="B33" s="13"/>
    </row>
    <row r="34" spans="2:2">
      <c r="B34" s="13"/>
    </row>
    <row r="35" spans="2:2">
      <c r="B35" s="13"/>
    </row>
    <row r="36" spans="2:2">
      <c r="B36" s="13"/>
    </row>
    <row r="37" spans="2:2">
      <c r="B37" s="13"/>
    </row>
    <row r="38" spans="2:2">
      <c r="B38" s="13"/>
    </row>
    <row r="39" spans="2:2">
      <c r="B39" s="13"/>
    </row>
    <row r="40" spans="2:2">
      <c r="B40" s="13"/>
    </row>
    <row r="41" spans="2:2">
      <c r="B41" s="13"/>
    </row>
    <row r="42" spans="2:2">
      <c r="B42" s="13"/>
    </row>
    <row r="43" spans="2:2">
      <c r="B43" s="13"/>
    </row>
    <row r="44" spans="2:2">
      <c r="B44" s="13"/>
    </row>
  </sheetData>
  <mergeCells count="4">
    <mergeCell ref="B9:K9"/>
    <mergeCell ref="B10:B11"/>
    <mergeCell ref="C10:K10"/>
    <mergeCell ref="B23:K23"/>
  </mergeCells>
  <pageMargins left="0.39370078740157483" right="0.39370078740157483" top="0.39370078740157483" bottom="0.39370078740157483" header="0" footer="0"/>
  <pageSetup paperSize="9" scale="88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4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22" customWidth="1"/>
    <col min="3" max="3" width="23.28515625" customWidth="1"/>
    <col min="4" max="4" width="25.28515625" customWidth="1"/>
    <col min="5" max="5" width="21.5703125" customWidth="1"/>
  </cols>
  <sheetData>
    <row r="1" spans="1:5" ht="12" customHeight="1">
      <c r="A1" s="92"/>
    </row>
    <row r="2" spans="1:5" ht="12" customHeight="1"/>
    <row r="3" spans="1:5" ht="12" customHeight="1"/>
    <row r="4" spans="1:5" ht="12" customHeight="1"/>
    <row r="5" spans="1:5" ht="12" customHeight="1"/>
    <row r="6" spans="1:5" ht="12" customHeight="1"/>
    <row r="7" spans="1:5" ht="12" customHeight="1"/>
    <row r="8" spans="1:5" ht="12" customHeight="1"/>
    <row r="9" spans="1:5" ht="30" customHeight="1">
      <c r="B9" s="77" t="str">
        <f>"Tabla 19. Número de hogares monoparentales (en miles) por Estado civil del progenitor según Sexo. Castilla y León."&amp;MID('Índice '!B12,10,20)</f>
        <v>Tabla 19. Número de hogares monoparentales (en miles) por Estado civil del progenitor según Sexo. Castilla y León. Datos a 01/07/2020</v>
      </c>
      <c r="C9" s="78"/>
      <c r="D9" s="78"/>
      <c r="E9" s="79"/>
    </row>
    <row r="10" spans="1:5" ht="12.75" customHeight="1">
      <c r="B10" s="90" t="s">
        <v>81</v>
      </c>
      <c r="C10" s="82" t="s">
        <v>88</v>
      </c>
      <c r="D10" s="83"/>
      <c r="E10" s="84"/>
    </row>
    <row r="11" spans="1:5" ht="12.75" customHeight="1">
      <c r="B11" s="91"/>
      <c r="C11" s="28" t="s">
        <v>76</v>
      </c>
      <c r="D11" s="39" t="s">
        <v>77</v>
      </c>
      <c r="E11" s="47" t="s">
        <v>0</v>
      </c>
    </row>
    <row r="12" spans="1:5" ht="12.75" customHeight="1">
      <c r="B12" s="48" t="s">
        <v>82</v>
      </c>
      <c r="C12" s="17">
        <v>0.6</v>
      </c>
      <c r="D12" s="18">
        <v>12.1</v>
      </c>
      <c r="E12" s="20">
        <v>12.7</v>
      </c>
    </row>
    <row r="13" spans="1:5" ht="12.75" customHeight="1">
      <c r="A13" s="52"/>
      <c r="B13" s="49" t="s">
        <v>83</v>
      </c>
      <c r="C13" s="21">
        <v>2.7</v>
      </c>
      <c r="D13" s="22">
        <v>6.9</v>
      </c>
      <c r="E13" s="24">
        <v>9.6</v>
      </c>
    </row>
    <row r="14" spans="1:5" ht="12.75" customHeight="1">
      <c r="A14" s="52"/>
      <c r="B14" s="54" t="s">
        <v>84</v>
      </c>
      <c r="C14" s="25">
        <v>9.9</v>
      </c>
      <c r="D14" s="26">
        <v>35.200000000000003</v>
      </c>
      <c r="E14" s="29">
        <v>45.1</v>
      </c>
    </row>
    <row r="15" spans="1:5" ht="12.75" customHeight="1">
      <c r="A15" s="52"/>
      <c r="B15" s="54" t="s">
        <v>85</v>
      </c>
      <c r="C15" s="25">
        <v>1</v>
      </c>
      <c r="D15" s="26">
        <v>8.5</v>
      </c>
      <c r="E15" s="29">
        <v>9.5</v>
      </c>
    </row>
    <row r="16" spans="1:5" ht="12.75" customHeight="1">
      <c r="A16" s="52"/>
      <c r="B16" s="54" t="s">
        <v>86</v>
      </c>
      <c r="C16" s="25">
        <v>7.4</v>
      </c>
      <c r="D16" s="26">
        <v>26.8</v>
      </c>
      <c r="E16" s="29">
        <v>34.299999999999997</v>
      </c>
    </row>
    <row r="17" spans="1:5" ht="13.5" customHeight="1">
      <c r="A17" s="52"/>
      <c r="B17" s="56" t="s">
        <v>0</v>
      </c>
      <c r="C17" s="43">
        <v>21.6</v>
      </c>
      <c r="D17" s="44">
        <v>89.4</v>
      </c>
      <c r="E17" s="46">
        <v>111</v>
      </c>
    </row>
    <row r="18" spans="1:5" ht="12.75" customHeight="1">
      <c r="B18" s="50" t="s">
        <v>30</v>
      </c>
      <c r="C18" s="50"/>
      <c r="D18" s="50"/>
      <c r="E18" s="50"/>
    </row>
    <row r="19" spans="1:5">
      <c r="B19" s="13"/>
    </row>
    <row r="20" spans="1:5">
      <c r="B20" s="13"/>
    </row>
    <row r="21" spans="1:5">
      <c r="B21" s="13"/>
    </row>
    <row r="22" spans="1:5">
      <c r="B22" s="13"/>
    </row>
    <row r="23" spans="1:5">
      <c r="B23" s="13"/>
    </row>
    <row r="24" spans="1:5">
      <c r="B24" s="13"/>
    </row>
    <row r="25" spans="1:5">
      <c r="B25" s="13"/>
    </row>
    <row r="26" spans="1:5">
      <c r="B26" s="13"/>
    </row>
    <row r="27" spans="1:5">
      <c r="B27" s="13"/>
    </row>
    <row r="28" spans="1:5">
      <c r="B28" s="13"/>
    </row>
    <row r="29" spans="1:5">
      <c r="B29" s="13"/>
    </row>
    <row r="30" spans="1:5">
      <c r="B30" s="13"/>
    </row>
    <row r="31" spans="1:5">
      <c r="B31" s="13"/>
    </row>
    <row r="32" spans="1:5">
      <c r="B32" s="13"/>
    </row>
    <row r="33" spans="2:2">
      <c r="B33" s="13"/>
    </row>
    <row r="34" spans="2:2">
      <c r="B34" s="13"/>
    </row>
  </sheetData>
  <mergeCells count="3">
    <mergeCell ref="B9:E9"/>
    <mergeCell ref="B10:B11"/>
    <mergeCell ref="C10:E10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6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19.7109375" customWidth="1"/>
    <col min="3" max="3" width="18.5703125" customWidth="1"/>
    <col min="4" max="4" width="20.7109375" customWidth="1"/>
    <col min="5" max="5" width="25" customWidth="1"/>
    <col min="6" max="6" width="13.85546875" customWidth="1"/>
  </cols>
  <sheetData>
    <row r="1" spans="1:7" ht="12" customHeight="1">
      <c r="A1" s="92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77" t="str">
        <f>"Tabla 20. Número de parejas (en miles) por Tipo de unión según Sexo de la pareja. 
Castilla y León."&amp;MID('Índice '!B12,10,20)</f>
        <v>Tabla 20. Número de parejas (en miles) por Tipo de unión según Sexo de la pareja. 
Castilla y León. Datos a 01/07/2020</v>
      </c>
      <c r="C9" s="78"/>
      <c r="D9" s="78"/>
      <c r="E9" s="78"/>
      <c r="F9" s="79"/>
    </row>
    <row r="10" spans="1:7" ht="12.75" customHeight="1">
      <c r="B10" s="90" t="s">
        <v>95</v>
      </c>
      <c r="C10" s="82" t="s">
        <v>94</v>
      </c>
      <c r="D10" s="83"/>
      <c r="E10" s="83"/>
      <c r="F10" s="84"/>
    </row>
    <row r="11" spans="1:7" ht="24.75" customHeight="1">
      <c r="B11" s="91"/>
      <c r="C11" s="28" t="s">
        <v>91</v>
      </c>
      <c r="D11" s="39" t="s">
        <v>92</v>
      </c>
      <c r="E11" s="70" t="s">
        <v>93</v>
      </c>
      <c r="F11" s="47" t="s">
        <v>0</v>
      </c>
    </row>
    <row r="12" spans="1:7" ht="12.75" customHeight="1">
      <c r="B12" s="48" t="s">
        <v>89</v>
      </c>
      <c r="C12" s="17">
        <v>498.6</v>
      </c>
      <c r="D12" s="71">
        <v>0.9</v>
      </c>
      <c r="E12" s="18">
        <v>0.2</v>
      </c>
      <c r="F12" s="20">
        <v>499.7</v>
      </c>
    </row>
    <row r="13" spans="1:7" ht="12.75" customHeight="1">
      <c r="A13" s="52"/>
      <c r="B13" s="49" t="s">
        <v>90</v>
      </c>
      <c r="C13" s="21">
        <v>71</v>
      </c>
      <c r="D13" s="72" t="s">
        <v>170</v>
      </c>
      <c r="E13" s="22">
        <v>0.4</v>
      </c>
      <c r="F13" s="24">
        <v>71.3</v>
      </c>
    </row>
    <row r="14" spans="1:7" ht="13.5" customHeight="1">
      <c r="A14" s="52"/>
      <c r="B14" s="56" t="s">
        <v>0</v>
      </c>
      <c r="C14" s="43">
        <v>569.6</v>
      </c>
      <c r="D14" s="73">
        <v>0.9</v>
      </c>
      <c r="E14" s="44">
        <v>0.5</v>
      </c>
      <c r="F14" s="46">
        <v>571</v>
      </c>
      <c r="G14" s="51"/>
    </row>
    <row r="15" spans="1:7" ht="26.25" customHeight="1">
      <c r="B15" s="85" t="s">
        <v>21</v>
      </c>
      <c r="C15" s="85"/>
      <c r="D15" s="85"/>
      <c r="E15" s="85"/>
      <c r="F15" s="85"/>
    </row>
    <row r="16" spans="1:7" ht="12.75" customHeight="1">
      <c r="B16" s="50" t="s">
        <v>30</v>
      </c>
      <c r="C16" s="74"/>
      <c r="D16" s="74"/>
      <c r="E16" s="74"/>
      <c r="F16" s="74"/>
    </row>
    <row r="17" spans="2:2">
      <c r="B17" s="13"/>
    </row>
    <row r="18" spans="2:2">
      <c r="B18" s="13"/>
    </row>
    <row r="19" spans="2:2">
      <c r="B19" s="13"/>
    </row>
    <row r="20" spans="2:2">
      <c r="B20" s="13"/>
    </row>
    <row r="21" spans="2:2">
      <c r="B21" s="13"/>
    </row>
    <row r="22" spans="2:2">
      <c r="B22" s="13"/>
    </row>
    <row r="23" spans="2:2">
      <c r="B23" s="13"/>
    </row>
    <row r="24" spans="2:2">
      <c r="B24" s="13"/>
    </row>
    <row r="25" spans="2:2">
      <c r="B25" s="13"/>
    </row>
    <row r="26" spans="2:2">
      <c r="B26" s="13"/>
    </row>
    <row r="27" spans="2:2">
      <c r="B27" s="13"/>
    </row>
    <row r="28" spans="2:2">
      <c r="B28" s="13"/>
    </row>
    <row r="29" spans="2:2">
      <c r="B29" s="13"/>
    </row>
    <row r="30" spans="2:2">
      <c r="B30" s="13"/>
    </row>
    <row r="31" spans="2:2">
      <c r="B31" s="13"/>
    </row>
    <row r="32" spans="2:2">
      <c r="B32" s="13"/>
    </row>
    <row r="33" spans="2:2">
      <c r="B33" s="13"/>
    </row>
    <row r="34" spans="2:2">
      <c r="B34" s="13"/>
    </row>
    <row r="35" spans="2:2">
      <c r="B35" s="13"/>
    </row>
    <row r="36" spans="2:2">
      <c r="B36" s="13"/>
    </row>
  </sheetData>
  <mergeCells count="4">
    <mergeCell ref="B9:F9"/>
    <mergeCell ref="B10:B11"/>
    <mergeCell ref="C10:F10"/>
    <mergeCell ref="B15:F15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17.85546875" customWidth="1"/>
    <col min="3" max="6" width="17.7109375" customWidth="1"/>
    <col min="7" max="7" width="13.85546875" customWidth="1"/>
    <col min="8" max="8" width="4.28515625" customWidth="1"/>
  </cols>
  <sheetData>
    <row r="1" spans="1:7" ht="12" customHeight="1">
      <c r="A1" s="92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77" t="str">
        <f>"Tabla 21. Número de parejas (en miles) por Tipo de unión según Nacionalidad de la pareja. 
Castilla y León."&amp;MID('Índice '!B12,10,20)</f>
        <v>Tabla 21. Número de parejas (en miles) por Tipo de unión según Nacionalidad de la pareja. 
Castilla y León. Datos a 01/07/2020</v>
      </c>
      <c r="C9" s="78"/>
      <c r="D9" s="78"/>
      <c r="E9" s="78"/>
      <c r="F9" s="78"/>
      <c r="G9" s="79"/>
    </row>
    <row r="10" spans="1:7" ht="12.75" customHeight="1">
      <c r="B10" s="90" t="s">
        <v>95</v>
      </c>
      <c r="C10" s="82" t="s">
        <v>96</v>
      </c>
      <c r="D10" s="83"/>
      <c r="E10" s="83"/>
      <c r="F10" s="83"/>
      <c r="G10" s="84"/>
    </row>
    <row r="11" spans="1:7" ht="24.75" customHeight="1">
      <c r="B11" s="91"/>
      <c r="C11" s="28" t="s">
        <v>97</v>
      </c>
      <c r="D11" s="39" t="s">
        <v>98</v>
      </c>
      <c r="E11" s="39" t="s">
        <v>99</v>
      </c>
      <c r="F11" s="70" t="s">
        <v>100</v>
      </c>
      <c r="G11" s="47" t="s">
        <v>0</v>
      </c>
    </row>
    <row r="12" spans="1:7" ht="12.75" customHeight="1">
      <c r="B12" s="48" t="s">
        <v>89</v>
      </c>
      <c r="C12" s="17">
        <v>468.1</v>
      </c>
      <c r="D12" s="71">
        <v>20.9</v>
      </c>
      <c r="E12" s="71">
        <v>6.8</v>
      </c>
      <c r="F12" s="18">
        <v>3.9</v>
      </c>
      <c r="G12" s="20">
        <v>499.7</v>
      </c>
    </row>
    <row r="13" spans="1:7" ht="12.75" customHeight="1">
      <c r="A13" s="52"/>
      <c r="B13" s="49" t="s">
        <v>90</v>
      </c>
      <c r="C13" s="21">
        <v>58</v>
      </c>
      <c r="D13" s="72">
        <v>5</v>
      </c>
      <c r="E13" s="72">
        <v>5.9</v>
      </c>
      <c r="F13" s="22">
        <v>2.5</v>
      </c>
      <c r="G13" s="24">
        <v>71.3</v>
      </c>
    </row>
    <row r="14" spans="1:7" ht="13.5" customHeight="1">
      <c r="A14" s="52"/>
      <c r="B14" s="56" t="s">
        <v>0</v>
      </c>
      <c r="C14" s="43">
        <v>526.1</v>
      </c>
      <c r="D14" s="73">
        <v>25.8</v>
      </c>
      <c r="E14" s="73">
        <v>12.7</v>
      </c>
      <c r="F14" s="44">
        <v>6.4</v>
      </c>
      <c r="G14" s="46">
        <v>571</v>
      </c>
    </row>
    <row r="15" spans="1:7" ht="12.75" customHeight="1">
      <c r="B15" s="50" t="s">
        <v>30</v>
      </c>
      <c r="C15" s="50"/>
      <c r="D15" s="50"/>
      <c r="E15" s="50"/>
      <c r="F15" s="50"/>
      <c r="G15" s="50"/>
    </row>
    <row r="16" spans="1:7">
      <c r="B16" s="13"/>
    </row>
    <row r="17" spans="2:2">
      <c r="B17" s="13"/>
    </row>
    <row r="18" spans="2:2">
      <c r="B18" s="13"/>
    </row>
    <row r="19" spans="2:2" ht="12" customHeight="1">
      <c r="B19" s="13"/>
    </row>
    <row r="20" spans="2:2">
      <c r="B20" s="13"/>
    </row>
    <row r="21" spans="2:2">
      <c r="B21" s="13"/>
    </row>
    <row r="22" spans="2:2">
      <c r="B22" s="13"/>
    </row>
    <row r="23" spans="2:2">
      <c r="B23" s="13"/>
    </row>
    <row r="24" spans="2:2">
      <c r="B24" s="13"/>
    </row>
    <row r="25" spans="2:2">
      <c r="B25" s="13"/>
    </row>
    <row r="26" spans="2:2">
      <c r="B26" s="13"/>
    </row>
    <row r="27" spans="2:2">
      <c r="B27" s="13"/>
    </row>
    <row r="28" spans="2:2">
      <c r="B28" s="13"/>
    </row>
    <row r="29" spans="2:2">
      <c r="B29" s="13"/>
    </row>
    <row r="30" spans="2:2">
      <c r="B30" s="13"/>
    </row>
    <row r="31" spans="2:2">
      <c r="B31" s="13"/>
    </row>
    <row r="32" spans="2:2">
      <c r="B32" s="13"/>
    </row>
    <row r="33" spans="2:2">
      <c r="B33" s="13"/>
    </row>
    <row r="34" spans="2:2">
      <c r="B34" s="13"/>
    </row>
    <row r="35" spans="2:2">
      <c r="B35" s="13"/>
    </row>
    <row r="36" spans="2:2">
      <c r="B36" s="13"/>
    </row>
  </sheetData>
  <mergeCells count="3">
    <mergeCell ref="B9:G9"/>
    <mergeCell ref="B10:B11"/>
    <mergeCell ref="C10:G10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4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29.28515625" customWidth="1"/>
    <col min="3" max="5" width="17.7109375" customWidth="1"/>
    <col min="6" max="6" width="13.85546875" customWidth="1"/>
  </cols>
  <sheetData>
    <row r="1" spans="1:6" ht="12" customHeight="1">
      <c r="A1" s="92"/>
    </row>
    <row r="2" spans="1:6" ht="12" customHeight="1"/>
    <row r="3" spans="1:6" ht="12" customHeight="1"/>
    <row r="4" spans="1:6" ht="12" customHeight="1"/>
    <row r="5" spans="1:6" ht="12" customHeight="1"/>
    <row r="6" spans="1:6" ht="12" customHeight="1"/>
    <row r="7" spans="1:6" ht="12" customHeight="1"/>
    <row r="8" spans="1:6" ht="12" customHeight="1"/>
    <row r="9" spans="1:6" ht="30" customHeight="1">
      <c r="B9" s="77" t="str">
        <f>"Tabla 22. Número de parejas (en miles) por Tipo de unión según Convivencia con hijos. 
Castilla y León."&amp;MID('Índice '!B12,10,20)</f>
        <v>Tabla 22. Número de parejas (en miles) por Tipo de unión según Convivencia con hijos. 
Castilla y León. Datos a 01/07/2020</v>
      </c>
      <c r="C9" s="78"/>
      <c r="D9" s="78"/>
      <c r="E9" s="78"/>
      <c r="F9" s="79"/>
    </row>
    <row r="10" spans="1:6" ht="12.75" customHeight="1">
      <c r="B10" s="90" t="s">
        <v>95</v>
      </c>
      <c r="C10" s="82" t="s">
        <v>101</v>
      </c>
      <c r="D10" s="83"/>
      <c r="E10" s="83"/>
      <c r="F10" s="84"/>
    </row>
    <row r="11" spans="1:6" ht="24.75" customHeight="1">
      <c r="B11" s="91"/>
      <c r="C11" s="28" t="s">
        <v>102</v>
      </c>
      <c r="D11" s="39" t="s">
        <v>103</v>
      </c>
      <c r="E11" s="70" t="s">
        <v>104</v>
      </c>
      <c r="F11" s="47" t="s">
        <v>0</v>
      </c>
    </row>
    <row r="12" spans="1:6" ht="12.75" customHeight="1">
      <c r="B12" s="48" t="s">
        <v>89</v>
      </c>
      <c r="C12" s="17">
        <v>203.7</v>
      </c>
      <c r="D12" s="71">
        <v>288.89999999999998</v>
      </c>
      <c r="E12" s="18">
        <v>7</v>
      </c>
      <c r="F12" s="20">
        <v>499.7</v>
      </c>
    </row>
    <row r="13" spans="1:6" ht="12" customHeight="1">
      <c r="B13" s="49" t="s">
        <v>105</v>
      </c>
      <c r="C13" s="21">
        <v>25.1</v>
      </c>
      <c r="D13" s="72">
        <v>25.9</v>
      </c>
      <c r="E13" s="22">
        <v>2.4</v>
      </c>
      <c r="F13" s="24">
        <v>53.5</v>
      </c>
    </row>
    <row r="14" spans="1:6" ht="12.75" customHeight="1">
      <c r="A14" s="52"/>
      <c r="B14" s="49" t="s">
        <v>106</v>
      </c>
      <c r="C14" s="21">
        <v>7.1</v>
      </c>
      <c r="D14" s="72">
        <v>4.9000000000000004</v>
      </c>
      <c r="E14" s="22">
        <v>5.9</v>
      </c>
      <c r="F14" s="24">
        <v>17.899999999999999</v>
      </c>
    </row>
    <row r="15" spans="1:6" ht="13.5" customHeight="1">
      <c r="A15" s="52"/>
      <c r="B15" s="56" t="s">
        <v>0</v>
      </c>
      <c r="C15" s="43">
        <v>236</v>
      </c>
      <c r="D15" s="73">
        <v>319.7</v>
      </c>
      <c r="E15" s="44">
        <v>15.4</v>
      </c>
      <c r="F15" s="46">
        <v>571</v>
      </c>
    </row>
    <row r="16" spans="1:6" ht="12.75" customHeight="1">
      <c r="B16" s="50" t="s">
        <v>30</v>
      </c>
      <c r="C16" s="50"/>
      <c r="D16" s="50"/>
      <c r="E16" s="50"/>
      <c r="F16" s="50"/>
    </row>
    <row r="17" spans="2:2">
      <c r="B17" s="13"/>
    </row>
    <row r="18" spans="2:2">
      <c r="B18" s="13"/>
    </row>
    <row r="19" spans="2:2">
      <c r="B19" s="13"/>
    </row>
    <row r="20" spans="2:2">
      <c r="B20" s="13"/>
    </row>
    <row r="21" spans="2:2">
      <c r="B21" s="13"/>
    </row>
    <row r="22" spans="2:2">
      <c r="B22" s="13"/>
    </row>
    <row r="23" spans="2:2">
      <c r="B23" s="13"/>
    </row>
    <row r="24" spans="2:2">
      <c r="B24" s="13"/>
    </row>
    <row r="25" spans="2:2">
      <c r="B25" s="13"/>
    </row>
    <row r="26" spans="2:2">
      <c r="B26" s="13"/>
    </row>
    <row r="27" spans="2:2">
      <c r="B27" s="13"/>
    </row>
    <row r="28" spans="2:2">
      <c r="B28" s="13"/>
    </row>
    <row r="29" spans="2:2">
      <c r="B29" s="13"/>
    </row>
    <row r="30" spans="2:2">
      <c r="B30" s="13"/>
    </row>
    <row r="31" spans="2:2">
      <c r="B31" s="13"/>
    </row>
    <row r="32" spans="2:2">
      <c r="B32" s="13"/>
    </row>
    <row r="33" spans="2:2">
      <c r="B33" s="13"/>
    </row>
    <row r="34" spans="2:2">
      <c r="B34" s="13"/>
    </row>
  </sheetData>
  <mergeCells count="3">
    <mergeCell ref="B9:F9"/>
    <mergeCell ref="B10:B11"/>
    <mergeCell ref="C10:F10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0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52.42578125" customWidth="1"/>
    <col min="3" max="4" width="20.7109375" customWidth="1"/>
    <col min="5" max="6" width="26.7109375" customWidth="1"/>
    <col min="7" max="7" width="20.7109375" customWidth="1"/>
  </cols>
  <sheetData>
    <row r="1" spans="1:7" ht="12" customHeight="1">
      <c r="A1" s="92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77" t="str">
        <f>"Tabla 2. Número de hogares (en miles) por Tipo de hogar según Nacionalidad de sus miembros. Castilla y León."&amp;MID('Índice '!B12,10,20)</f>
        <v>Tabla 2. Número de hogares (en miles) por Tipo de hogar según Nacionalidad de sus miembros. Castilla y León. Datos a 01/07/2020</v>
      </c>
      <c r="C9" s="78"/>
      <c r="D9" s="78"/>
      <c r="E9" s="78"/>
      <c r="F9" s="78"/>
      <c r="G9" s="79"/>
    </row>
    <row r="10" spans="1:7" ht="12.75" customHeight="1">
      <c r="B10" s="80" t="s">
        <v>8</v>
      </c>
      <c r="C10" s="82" t="s">
        <v>31</v>
      </c>
      <c r="D10" s="83"/>
      <c r="E10" s="83"/>
      <c r="F10" s="83"/>
      <c r="G10" s="84"/>
    </row>
    <row r="11" spans="1:7" ht="24.6" customHeight="1">
      <c r="B11" s="81"/>
      <c r="C11" s="39" t="s">
        <v>32</v>
      </c>
      <c r="D11" s="28" t="s">
        <v>33</v>
      </c>
      <c r="E11" s="39" t="s">
        <v>34</v>
      </c>
      <c r="F11" s="11" t="s">
        <v>35</v>
      </c>
      <c r="G11" s="47" t="s">
        <v>0</v>
      </c>
    </row>
    <row r="12" spans="1:7" ht="12.75" customHeight="1">
      <c r="B12" s="48" t="s">
        <v>9</v>
      </c>
      <c r="C12" s="17">
        <v>300</v>
      </c>
      <c r="D12" s="18" t="s">
        <v>170</v>
      </c>
      <c r="E12" s="19">
        <v>7.9</v>
      </c>
      <c r="F12" s="18" t="s">
        <v>170</v>
      </c>
      <c r="G12" s="20">
        <v>307.89999999999998</v>
      </c>
    </row>
    <row r="13" spans="1:7" ht="12.75" customHeight="1">
      <c r="A13" s="52"/>
      <c r="B13" s="49" t="s">
        <v>10</v>
      </c>
      <c r="C13" s="21">
        <v>103.1</v>
      </c>
      <c r="D13" s="22">
        <v>4.5999999999999996</v>
      </c>
      <c r="E13" s="23">
        <v>2.2000000000000002</v>
      </c>
      <c r="F13" s="22">
        <v>1.1000000000000001</v>
      </c>
      <c r="G13" s="24">
        <v>111</v>
      </c>
    </row>
    <row r="14" spans="1:7" ht="12.75" customHeight="1">
      <c r="A14" s="52"/>
      <c r="B14" s="54" t="s">
        <v>11</v>
      </c>
      <c r="C14" s="25">
        <v>217.6</v>
      </c>
      <c r="D14" s="26">
        <v>4.2</v>
      </c>
      <c r="E14" s="27">
        <v>3.4</v>
      </c>
      <c r="F14" s="26">
        <v>0.5</v>
      </c>
      <c r="G14" s="29">
        <v>225.8</v>
      </c>
    </row>
    <row r="15" spans="1:7" ht="12.75" customHeight="1">
      <c r="A15" s="52"/>
      <c r="B15" s="14" t="s">
        <v>12</v>
      </c>
      <c r="C15" s="30">
        <v>291.3</v>
      </c>
      <c r="D15" s="31">
        <v>17.2</v>
      </c>
      <c r="E15" s="32">
        <v>14.2</v>
      </c>
      <c r="F15" s="31" t="s">
        <v>170</v>
      </c>
      <c r="G15" s="33">
        <v>322.60000000000002</v>
      </c>
    </row>
    <row r="16" spans="1:7" ht="12.75" customHeight="1">
      <c r="A16" s="52"/>
      <c r="B16" s="15" t="s">
        <v>13</v>
      </c>
      <c r="C16" s="34">
        <v>150.69999999999999</v>
      </c>
      <c r="D16" s="35">
        <v>7.6</v>
      </c>
      <c r="E16" s="36">
        <v>7.3</v>
      </c>
      <c r="F16" s="35" t="s">
        <v>170</v>
      </c>
      <c r="G16" s="37">
        <v>165.6</v>
      </c>
    </row>
    <row r="17" spans="1:7" ht="12.75" customHeight="1">
      <c r="A17" s="52"/>
      <c r="B17" s="54" t="s">
        <v>14</v>
      </c>
      <c r="C17" s="25">
        <v>122.5</v>
      </c>
      <c r="D17" s="26">
        <v>6.1</v>
      </c>
      <c r="E17" s="27">
        <v>4</v>
      </c>
      <c r="F17" s="26" t="s">
        <v>170</v>
      </c>
      <c r="G17" s="29">
        <v>132.69999999999999</v>
      </c>
    </row>
    <row r="18" spans="1:7" ht="12.75" customHeight="1">
      <c r="A18" s="52"/>
      <c r="B18" s="16" t="s">
        <v>15</v>
      </c>
      <c r="C18" s="38">
        <v>18.100000000000001</v>
      </c>
      <c r="D18" s="40">
        <v>3.5</v>
      </c>
      <c r="E18" s="41">
        <v>2.8</v>
      </c>
      <c r="F18" s="40" t="s">
        <v>170</v>
      </c>
      <c r="G18" s="42">
        <v>24.4</v>
      </c>
    </row>
    <row r="19" spans="1:7" ht="12.75" customHeight="1">
      <c r="A19" s="52"/>
      <c r="B19" s="49" t="s">
        <v>16</v>
      </c>
      <c r="C19" s="21">
        <v>13.4</v>
      </c>
      <c r="D19" s="22">
        <v>3.4</v>
      </c>
      <c r="E19" s="23">
        <v>4.0999999999999996</v>
      </c>
      <c r="F19" s="22" t="s">
        <v>170</v>
      </c>
      <c r="G19" s="24">
        <v>21</v>
      </c>
    </row>
    <row r="20" spans="1:7" ht="12.75" customHeight="1">
      <c r="A20" s="52"/>
      <c r="B20" s="54" t="s">
        <v>17</v>
      </c>
      <c r="C20" s="25">
        <v>19.399999999999999</v>
      </c>
      <c r="D20" s="26">
        <v>2.6</v>
      </c>
      <c r="E20" s="27">
        <v>2.4</v>
      </c>
      <c r="F20" s="26" t="s">
        <v>170</v>
      </c>
      <c r="G20" s="29">
        <v>24.4</v>
      </c>
    </row>
    <row r="21" spans="1:7" ht="12.75" customHeight="1">
      <c r="A21" s="52"/>
      <c r="B21" s="12" t="s">
        <v>18</v>
      </c>
      <c r="C21" s="25">
        <v>5.8</v>
      </c>
      <c r="D21" s="26">
        <v>1.2</v>
      </c>
      <c r="E21" s="27">
        <v>0.8</v>
      </c>
      <c r="F21" s="26" t="s">
        <v>170</v>
      </c>
      <c r="G21" s="29">
        <v>7.8</v>
      </c>
    </row>
    <row r="22" spans="1:7" ht="13.5" customHeight="1">
      <c r="A22" s="52"/>
      <c r="B22" s="56" t="s">
        <v>0</v>
      </c>
      <c r="C22" s="43">
        <v>950.7</v>
      </c>
      <c r="D22" s="44">
        <v>33.200000000000003</v>
      </c>
      <c r="E22" s="45">
        <v>34.9</v>
      </c>
      <c r="F22" s="44">
        <v>1.7</v>
      </c>
      <c r="G22" s="46">
        <v>1020.5</v>
      </c>
    </row>
    <row r="23" spans="1:7" ht="26.1" customHeight="1">
      <c r="B23" s="85" t="s">
        <v>21</v>
      </c>
      <c r="C23" s="85"/>
      <c r="D23" s="85"/>
      <c r="E23" s="85"/>
      <c r="F23" s="85"/>
      <c r="G23" s="85"/>
    </row>
    <row r="24" spans="1:7">
      <c r="B24" s="50" t="s">
        <v>30</v>
      </c>
      <c r="C24" s="53"/>
      <c r="D24" s="53"/>
      <c r="E24" s="53"/>
      <c r="F24" s="53"/>
      <c r="G24" s="53"/>
    </row>
    <row r="25" spans="1:7">
      <c r="B25" s="13"/>
    </row>
    <row r="26" spans="1:7">
      <c r="B26" s="13"/>
    </row>
    <row r="27" spans="1:7">
      <c r="B27" s="13"/>
    </row>
    <row r="28" spans="1:7">
      <c r="B28" s="13"/>
    </row>
    <row r="29" spans="1:7">
      <c r="B29" s="13"/>
      <c r="C29" s="55"/>
      <c r="D29" s="55"/>
      <c r="E29" s="55"/>
      <c r="F29" s="55"/>
      <c r="G29" s="55"/>
    </row>
    <row r="30" spans="1:7">
      <c r="B30" s="13"/>
    </row>
    <row r="31" spans="1:7">
      <c r="B31" s="13"/>
    </row>
    <row r="32" spans="1:7">
      <c r="B32" s="13"/>
    </row>
    <row r="33" spans="2:2">
      <c r="B33" s="13"/>
    </row>
    <row r="34" spans="2:2">
      <c r="B34" s="13"/>
    </row>
    <row r="35" spans="2:2">
      <c r="B35" s="13"/>
    </row>
    <row r="36" spans="2:2">
      <c r="B36" s="13"/>
    </row>
    <row r="37" spans="2:2">
      <c r="B37" s="13"/>
    </row>
    <row r="38" spans="2:2">
      <c r="B38" s="13"/>
    </row>
    <row r="39" spans="2:2">
      <c r="B39" s="13"/>
    </row>
    <row r="40" spans="2:2">
      <c r="B40" s="13"/>
    </row>
  </sheetData>
  <mergeCells count="4">
    <mergeCell ref="B9:G9"/>
    <mergeCell ref="B10:B11"/>
    <mergeCell ref="C10:G10"/>
    <mergeCell ref="B23:G23"/>
  </mergeCells>
  <pageMargins left="0.39370078740157483" right="0.39370078740157483" top="0.39370078740157483" bottom="0.39370078740157483" header="0" footer="0"/>
  <pageSetup paperSize="9" scale="81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1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52.42578125" customWidth="1"/>
    <col min="3" max="6" width="25.7109375" customWidth="1"/>
    <col min="7" max="7" width="11.42578125" customWidth="1"/>
  </cols>
  <sheetData>
    <row r="1" spans="1:7" ht="12" customHeight="1">
      <c r="A1" s="92"/>
    </row>
    <row r="2" spans="1:7" ht="12" customHeight="1"/>
    <row r="3" spans="1:7" ht="12" customHeight="1"/>
    <row r="4" spans="1:7" ht="12" customHeight="1"/>
    <row r="5" spans="1:7" ht="12" customHeight="1"/>
    <row r="6" spans="1:7" ht="12" customHeight="1"/>
    <row r="7" spans="1:7" ht="12" customHeight="1"/>
    <row r="8" spans="1:7" ht="12" customHeight="1"/>
    <row r="9" spans="1:7" ht="30" customHeight="1">
      <c r="B9" s="77" t="str">
        <f>"Tabla 3. Número de hogares (en miles) por Tipo de hogar según Régimen de tenencia de la vivienda. Castilla y León."&amp;MID('Índice '!B12,10,20)</f>
        <v>Tabla 3. Número de hogares (en miles) por Tipo de hogar según Régimen de tenencia de la vivienda. Castilla y León. Datos a 01/07/2020</v>
      </c>
      <c r="C9" s="78"/>
      <c r="D9" s="78"/>
      <c r="E9" s="78"/>
      <c r="F9" s="78"/>
      <c r="G9" s="79"/>
    </row>
    <row r="10" spans="1:7" ht="12.75" customHeight="1">
      <c r="B10" s="80" t="s">
        <v>8</v>
      </c>
      <c r="C10" s="82" t="s">
        <v>36</v>
      </c>
      <c r="D10" s="83"/>
      <c r="E10" s="83"/>
      <c r="F10" s="83"/>
      <c r="G10" s="84"/>
    </row>
    <row r="11" spans="1:7" ht="24.6" customHeight="1">
      <c r="B11" s="81"/>
      <c r="C11" s="39" t="s">
        <v>37</v>
      </c>
      <c r="D11" s="28" t="s">
        <v>38</v>
      </c>
      <c r="E11" s="39" t="s">
        <v>39</v>
      </c>
      <c r="F11" s="11" t="s">
        <v>40</v>
      </c>
      <c r="G11" s="47" t="s">
        <v>0</v>
      </c>
    </row>
    <row r="12" spans="1:7" ht="12.75" customHeight="1">
      <c r="B12" s="48" t="s">
        <v>9</v>
      </c>
      <c r="C12" s="17">
        <v>186.9</v>
      </c>
      <c r="D12" s="18">
        <v>52.2</v>
      </c>
      <c r="E12" s="19">
        <v>43.3</v>
      </c>
      <c r="F12" s="18">
        <v>25.4</v>
      </c>
      <c r="G12" s="20">
        <v>307.89999999999998</v>
      </c>
    </row>
    <row r="13" spans="1:7" ht="12.75" customHeight="1">
      <c r="A13" s="52"/>
      <c r="B13" s="49" t="s">
        <v>10</v>
      </c>
      <c r="C13" s="21">
        <v>59.3</v>
      </c>
      <c r="D13" s="22">
        <v>28.2</v>
      </c>
      <c r="E13" s="23">
        <v>18.399999999999999</v>
      </c>
      <c r="F13" s="22">
        <v>5.0999999999999996</v>
      </c>
      <c r="G13" s="24">
        <v>111</v>
      </c>
    </row>
    <row r="14" spans="1:7" ht="12.75" customHeight="1">
      <c r="A14" s="52"/>
      <c r="B14" s="54" t="s">
        <v>11</v>
      </c>
      <c r="C14" s="25">
        <v>158.69999999999999</v>
      </c>
      <c r="D14" s="26">
        <v>43.3</v>
      </c>
      <c r="E14" s="27">
        <v>19</v>
      </c>
      <c r="F14" s="26">
        <v>4.8</v>
      </c>
      <c r="G14" s="29">
        <v>225.8</v>
      </c>
    </row>
    <row r="15" spans="1:7" ht="12.75" customHeight="1">
      <c r="A15" s="52"/>
      <c r="B15" s="14" t="s">
        <v>12</v>
      </c>
      <c r="C15" s="30">
        <v>142.5</v>
      </c>
      <c r="D15" s="31">
        <v>130</v>
      </c>
      <c r="E15" s="32">
        <v>37</v>
      </c>
      <c r="F15" s="31">
        <v>13</v>
      </c>
      <c r="G15" s="33">
        <v>322.60000000000002</v>
      </c>
    </row>
    <row r="16" spans="1:7" ht="12.75" customHeight="1">
      <c r="A16" s="52"/>
      <c r="B16" s="15" t="s">
        <v>13</v>
      </c>
      <c r="C16" s="34">
        <v>81.5</v>
      </c>
      <c r="D16" s="35">
        <v>59.6</v>
      </c>
      <c r="E16" s="36">
        <v>17.600000000000001</v>
      </c>
      <c r="F16" s="35">
        <v>6.9</v>
      </c>
      <c r="G16" s="37">
        <v>165.6</v>
      </c>
    </row>
    <row r="17" spans="1:7" ht="12.75" customHeight="1">
      <c r="A17" s="52"/>
      <c r="B17" s="54" t="s">
        <v>14</v>
      </c>
      <c r="C17" s="25">
        <v>52.5</v>
      </c>
      <c r="D17" s="26">
        <v>62.5</v>
      </c>
      <c r="E17" s="27">
        <v>12.3</v>
      </c>
      <c r="F17" s="26">
        <v>5.4</v>
      </c>
      <c r="G17" s="29">
        <v>132.69999999999999</v>
      </c>
    </row>
    <row r="18" spans="1:7" ht="12.75" customHeight="1">
      <c r="A18" s="52"/>
      <c r="B18" s="16" t="s">
        <v>15</v>
      </c>
      <c r="C18" s="38">
        <v>8.6</v>
      </c>
      <c r="D18" s="40">
        <v>7.9</v>
      </c>
      <c r="E18" s="41">
        <v>7.2</v>
      </c>
      <c r="F18" s="40">
        <v>0.8</v>
      </c>
      <c r="G18" s="42">
        <v>24.4</v>
      </c>
    </row>
    <row r="19" spans="1:7" ht="12.75" customHeight="1">
      <c r="A19" s="52"/>
      <c r="B19" s="49" t="s">
        <v>16</v>
      </c>
      <c r="C19" s="21">
        <v>10.1</v>
      </c>
      <c r="D19" s="22">
        <v>2.9</v>
      </c>
      <c r="E19" s="23">
        <v>6.8</v>
      </c>
      <c r="F19" s="22">
        <v>1.1000000000000001</v>
      </c>
      <c r="G19" s="24">
        <v>21</v>
      </c>
    </row>
    <row r="20" spans="1:7" ht="12.75" customHeight="1">
      <c r="A20" s="52"/>
      <c r="B20" s="54" t="s">
        <v>17</v>
      </c>
      <c r="C20" s="25">
        <v>17.100000000000001</v>
      </c>
      <c r="D20" s="26">
        <v>1.3</v>
      </c>
      <c r="E20" s="27">
        <v>4.5</v>
      </c>
      <c r="F20" s="26">
        <v>1.5</v>
      </c>
      <c r="G20" s="29">
        <v>24.4</v>
      </c>
    </row>
    <row r="21" spans="1:7" ht="12.75" customHeight="1">
      <c r="A21" s="52"/>
      <c r="B21" s="12" t="s">
        <v>18</v>
      </c>
      <c r="C21" s="25">
        <v>4.5</v>
      </c>
      <c r="D21" s="26">
        <v>1.6</v>
      </c>
      <c r="E21" s="27">
        <v>1.6</v>
      </c>
      <c r="F21" s="26">
        <v>0.1</v>
      </c>
      <c r="G21" s="29">
        <v>7.8</v>
      </c>
    </row>
    <row r="22" spans="1:7" ht="13.5" customHeight="1">
      <c r="A22" s="52"/>
      <c r="B22" s="56" t="s">
        <v>0</v>
      </c>
      <c r="C22" s="43">
        <v>579.1</v>
      </c>
      <c r="D22" s="44">
        <v>259.7</v>
      </c>
      <c r="E22" s="45">
        <v>130.69999999999999</v>
      </c>
      <c r="F22" s="44">
        <v>51</v>
      </c>
      <c r="G22" s="46">
        <v>1020.5</v>
      </c>
    </row>
    <row r="23" spans="1:7">
      <c r="B23" s="50" t="s">
        <v>30</v>
      </c>
      <c r="C23" s="53"/>
      <c r="D23" s="53"/>
      <c r="E23" s="53"/>
      <c r="F23" s="53"/>
      <c r="G23" s="53"/>
    </row>
    <row r="24" spans="1:7">
      <c r="B24" s="13"/>
    </row>
    <row r="25" spans="1:7">
      <c r="B25" s="13"/>
    </row>
    <row r="26" spans="1:7">
      <c r="B26" s="13"/>
    </row>
    <row r="27" spans="1:7">
      <c r="B27" s="13"/>
    </row>
    <row r="28" spans="1:7">
      <c r="B28" s="13"/>
      <c r="C28" s="55"/>
      <c r="D28" s="55"/>
      <c r="E28" s="55"/>
      <c r="F28" s="55"/>
      <c r="G28" s="55"/>
    </row>
    <row r="29" spans="1:7">
      <c r="B29" s="13"/>
    </row>
    <row r="30" spans="1:7">
      <c r="B30" s="13"/>
    </row>
    <row r="31" spans="1:7">
      <c r="B31" s="13"/>
    </row>
    <row r="32" spans="1:7">
      <c r="B32" s="13"/>
    </row>
    <row r="33" spans="2:2">
      <c r="B33" s="13"/>
    </row>
    <row r="34" spans="2:2">
      <c r="B34" s="13"/>
    </row>
    <row r="35" spans="2:2">
      <c r="B35" s="13"/>
    </row>
    <row r="36" spans="2:2">
      <c r="B36" s="13"/>
    </row>
    <row r="37" spans="2:2">
      <c r="B37" s="13"/>
    </row>
    <row r="38" spans="2:2">
      <c r="B38" s="13"/>
    </row>
    <row r="39" spans="2:2">
      <c r="B39" s="13"/>
    </row>
    <row r="40" spans="2:2">
      <c r="B40" s="13"/>
    </row>
    <row r="41" spans="2:2">
      <c r="B41" s="13"/>
    </row>
  </sheetData>
  <mergeCells count="3">
    <mergeCell ref="B9:G9"/>
    <mergeCell ref="B10:B11"/>
    <mergeCell ref="C10:G10"/>
  </mergeCells>
  <pageMargins left="0.39370078740157483" right="0.39370078740157483" top="0.39370078740157483" bottom="0.39370078740157483" header="0" footer="0"/>
  <pageSetup paperSize="9" scale="82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52.42578125" customWidth="1"/>
    <col min="3" max="8" width="17.7109375" customWidth="1"/>
    <col min="9" max="9" width="11.42578125" customWidth="1"/>
  </cols>
  <sheetData>
    <row r="1" spans="1:9" ht="12" customHeight="1">
      <c r="A1" s="92"/>
    </row>
    <row r="2" spans="1:9" ht="12" customHeight="1"/>
    <row r="3" spans="1:9" ht="12" customHeight="1"/>
    <row r="4" spans="1:9" ht="12" customHeight="1"/>
    <row r="5" spans="1:9" ht="12" customHeight="1"/>
    <row r="6" spans="1:9" ht="12" customHeight="1"/>
    <row r="7" spans="1:9" ht="12" customHeight="1"/>
    <row r="8" spans="1:9" ht="12" customHeight="1"/>
    <row r="9" spans="1:9" ht="30" customHeight="1">
      <c r="B9" s="77" t="str">
        <f>"Tabla 4. Número de hogares (en miles) por Tipo de hogar según Tipo de edificio donde se encuentra la vivienda. Castilla y León."&amp;MID('Índice '!B12,10,20)</f>
        <v>Tabla 4. Número de hogares (en miles) por Tipo de hogar según Tipo de edificio donde se encuentra la vivienda. Castilla y León. Datos a 01/07/2020</v>
      </c>
      <c r="C9" s="78"/>
      <c r="D9" s="78"/>
      <c r="E9" s="78"/>
      <c r="F9" s="78"/>
      <c r="G9" s="78"/>
      <c r="H9" s="78"/>
      <c r="I9" s="79"/>
    </row>
    <row r="10" spans="1:9" ht="12.75" customHeight="1">
      <c r="B10" s="80" t="s">
        <v>8</v>
      </c>
      <c r="C10" s="82" t="s">
        <v>41</v>
      </c>
      <c r="D10" s="83"/>
      <c r="E10" s="83"/>
      <c r="F10" s="83"/>
      <c r="G10" s="83"/>
      <c r="H10" s="83"/>
      <c r="I10" s="84"/>
    </row>
    <row r="11" spans="1:9" ht="24.6" customHeight="1">
      <c r="B11" s="81"/>
      <c r="C11" s="28" t="s">
        <v>42</v>
      </c>
      <c r="D11" s="39" t="s">
        <v>43</v>
      </c>
      <c r="E11" s="39" t="s">
        <v>44</v>
      </c>
      <c r="F11" s="39" t="s">
        <v>45</v>
      </c>
      <c r="G11" s="39" t="s">
        <v>46</v>
      </c>
      <c r="H11" s="11" t="s">
        <v>47</v>
      </c>
      <c r="I11" s="47" t="s">
        <v>0</v>
      </c>
    </row>
    <row r="12" spans="1:9" ht="12.75" customHeight="1">
      <c r="B12" s="48" t="s">
        <v>9</v>
      </c>
      <c r="C12" s="57">
        <v>49</v>
      </c>
      <c r="D12" s="19">
        <v>61.8</v>
      </c>
      <c r="E12" s="19">
        <v>7.9</v>
      </c>
      <c r="F12" s="19">
        <v>51.2</v>
      </c>
      <c r="G12" s="19">
        <v>137.6</v>
      </c>
      <c r="H12" s="18">
        <v>0.4</v>
      </c>
      <c r="I12" s="20">
        <v>307.89999999999998</v>
      </c>
    </row>
    <row r="13" spans="1:9" ht="12.75" customHeight="1">
      <c r="A13" s="52"/>
      <c r="B13" s="49" t="s">
        <v>10</v>
      </c>
      <c r="C13" s="58">
        <v>16.100000000000001</v>
      </c>
      <c r="D13" s="23">
        <v>24.5</v>
      </c>
      <c r="E13" s="23">
        <v>2.2000000000000002</v>
      </c>
      <c r="F13" s="23">
        <v>15.8</v>
      </c>
      <c r="G13" s="23">
        <v>52.2</v>
      </c>
      <c r="H13" s="22">
        <v>0.2</v>
      </c>
      <c r="I13" s="24">
        <v>111</v>
      </c>
    </row>
    <row r="14" spans="1:9" ht="12.75" customHeight="1">
      <c r="A14" s="52"/>
      <c r="B14" s="54" t="s">
        <v>11</v>
      </c>
      <c r="C14" s="59">
        <v>38.9</v>
      </c>
      <c r="D14" s="27">
        <v>45.5</v>
      </c>
      <c r="E14" s="27">
        <v>4</v>
      </c>
      <c r="F14" s="27">
        <v>31.9</v>
      </c>
      <c r="G14" s="27">
        <v>105</v>
      </c>
      <c r="H14" s="26">
        <v>0.5</v>
      </c>
      <c r="I14" s="29">
        <v>225.8</v>
      </c>
    </row>
    <row r="15" spans="1:9" ht="12.75" customHeight="1">
      <c r="A15" s="52"/>
      <c r="B15" s="14" t="s">
        <v>12</v>
      </c>
      <c r="C15" s="60">
        <v>50.6</v>
      </c>
      <c r="D15" s="32">
        <v>67.5</v>
      </c>
      <c r="E15" s="32">
        <v>5.9</v>
      </c>
      <c r="F15" s="32">
        <v>48.7</v>
      </c>
      <c r="G15" s="32">
        <v>149</v>
      </c>
      <c r="H15" s="31">
        <v>0.9</v>
      </c>
      <c r="I15" s="33">
        <v>322.60000000000002</v>
      </c>
    </row>
    <row r="16" spans="1:9" ht="12.75" customHeight="1">
      <c r="A16" s="52"/>
      <c r="B16" s="15" t="s">
        <v>13</v>
      </c>
      <c r="C16" s="61">
        <v>27.2</v>
      </c>
      <c r="D16" s="36">
        <v>29.5</v>
      </c>
      <c r="E16" s="36">
        <v>2.2000000000000002</v>
      </c>
      <c r="F16" s="36">
        <v>26.9</v>
      </c>
      <c r="G16" s="36">
        <v>78.7</v>
      </c>
      <c r="H16" s="35">
        <v>0.9</v>
      </c>
      <c r="I16" s="37">
        <v>165.6</v>
      </c>
    </row>
    <row r="17" spans="1:9" ht="12.75" customHeight="1">
      <c r="A17" s="52"/>
      <c r="B17" s="54" t="s">
        <v>14</v>
      </c>
      <c r="C17" s="59">
        <v>20.8</v>
      </c>
      <c r="D17" s="27">
        <v>31.2</v>
      </c>
      <c r="E17" s="27">
        <v>3.6</v>
      </c>
      <c r="F17" s="27">
        <v>18.399999999999999</v>
      </c>
      <c r="G17" s="27">
        <v>58.8</v>
      </c>
      <c r="H17" s="26" t="s">
        <v>170</v>
      </c>
      <c r="I17" s="29">
        <v>132.69999999999999</v>
      </c>
    </row>
    <row r="18" spans="1:9" ht="12.75" customHeight="1">
      <c r="A18" s="52"/>
      <c r="B18" s="16" t="s">
        <v>15</v>
      </c>
      <c r="C18" s="62">
        <v>2.6</v>
      </c>
      <c r="D18" s="41">
        <v>6.8</v>
      </c>
      <c r="E18" s="41">
        <v>0.1</v>
      </c>
      <c r="F18" s="41">
        <v>3.4</v>
      </c>
      <c r="G18" s="41">
        <v>11.4</v>
      </c>
      <c r="H18" s="40" t="s">
        <v>170</v>
      </c>
      <c r="I18" s="42">
        <v>24.4</v>
      </c>
    </row>
    <row r="19" spans="1:9" ht="12.75" customHeight="1">
      <c r="A19" s="52"/>
      <c r="B19" s="49" t="s">
        <v>16</v>
      </c>
      <c r="C19" s="58">
        <v>5.4</v>
      </c>
      <c r="D19" s="23">
        <v>2</v>
      </c>
      <c r="E19" s="23">
        <v>0.2</v>
      </c>
      <c r="F19" s="23">
        <v>5.0999999999999996</v>
      </c>
      <c r="G19" s="23">
        <v>8.3000000000000007</v>
      </c>
      <c r="H19" s="22" t="s">
        <v>170</v>
      </c>
      <c r="I19" s="24">
        <v>21</v>
      </c>
    </row>
    <row r="20" spans="1:9" ht="12.75" customHeight="1">
      <c r="A20" s="52"/>
      <c r="B20" s="54" t="s">
        <v>17</v>
      </c>
      <c r="C20" s="59">
        <v>7.3</v>
      </c>
      <c r="D20" s="27">
        <v>2.2999999999999998</v>
      </c>
      <c r="E20" s="27">
        <v>0.6</v>
      </c>
      <c r="F20" s="27">
        <v>3</v>
      </c>
      <c r="G20" s="27">
        <v>11</v>
      </c>
      <c r="H20" s="26">
        <v>0.2</v>
      </c>
      <c r="I20" s="29">
        <v>24.4</v>
      </c>
    </row>
    <row r="21" spans="1:9" ht="12.75" customHeight="1">
      <c r="A21" s="52"/>
      <c r="B21" s="12" t="s">
        <v>18</v>
      </c>
      <c r="C21" s="59">
        <v>0.4</v>
      </c>
      <c r="D21" s="27">
        <v>1.5</v>
      </c>
      <c r="E21" s="27" t="s">
        <v>170</v>
      </c>
      <c r="F21" s="27">
        <v>1.6</v>
      </c>
      <c r="G21" s="27">
        <v>4.3</v>
      </c>
      <c r="H21" s="26" t="s">
        <v>170</v>
      </c>
      <c r="I21" s="29">
        <v>7.8</v>
      </c>
    </row>
    <row r="22" spans="1:9" ht="13.5" customHeight="1">
      <c r="A22" s="52"/>
      <c r="B22" s="56" t="s">
        <v>0</v>
      </c>
      <c r="C22" s="63">
        <v>167.7</v>
      </c>
      <c r="D22" s="45">
        <v>205.1</v>
      </c>
      <c r="E22" s="45">
        <v>20.8</v>
      </c>
      <c r="F22" s="45">
        <v>157.30000000000001</v>
      </c>
      <c r="G22" s="45">
        <v>467.3</v>
      </c>
      <c r="H22" s="44">
        <v>2.2000000000000002</v>
      </c>
      <c r="I22" s="46">
        <v>1020.5</v>
      </c>
    </row>
    <row r="23" spans="1:9" ht="26.1" customHeight="1">
      <c r="B23" s="85" t="s">
        <v>21</v>
      </c>
      <c r="C23" s="85"/>
      <c r="D23" s="85"/>
      <c r="E23" s="85"/>
      <c r="F23" s="85"/>
      <c r="G23" s="85"/>
      <c r="H23" s="85"/>
      <c r="I23" s="85"/>
    </row>
    <row r="24" spans="1:9">
      <c r="B24" s="50" t="s">
        <v>30</v>
      </c>
      <c r="C24" s="53"/>
      <c r="D24" s="53"/>
      <c r="E24" s="53"/>
      <c r="F24" s="53"/>
      <c r="G24" s="53"/>
      <c r="H24" s="53"/>
      <c r="I24" s="53"/>
    </row>
    <row r="25" spans="1:9">
      <c r="B25" s="13"/>
    </row>
    <row r="26" spans="1:9">
      <c r="B26" s="13"/>
    </row>
    <row r="27" spans="1:9">
      <c r="B27" s="13"/>
    </row>
    <row r="28" spans="1:9">
      <c r="B28" s="13"/>
    </row>
    <row r="29" spans="1:9">
      <c r="B29" s="13"/>
      <c r="C29" s="55"/>
      <c r="D29" s="55"/>
      <c r="E29" s="55"/>
      <c r="F29" s="55"/>
      <c r="G29" s="55"/>
      <c r="H29" s="55"/>
      <c r="I29" s="55"/>
    </row>
    <row r="30" spans="1:9">
      <c r="B30" s="13"/>
    </row>
    <row r="31" spans="1:9">
      <c r="B31" s="13"/>
    </row>
    <row r="32" spans="1:9">
      <c r="B32" s="13"/>
    </row>
    <row r="33" spans="2:2">
      <c r="B33" s="13"/>
    </row>
    <row r="34" spans="2:2">
      <c r="B34" s="13"/>
    </row>
    <row r="35" spans="2:2">
      <c r="B35" s="13"/>
    </row>
    <row r="36" spans="2:2">
      <c r="B36" s="13"/>
    </row>
    <row r="37" spans="2:2">
      <c r="B37" s="13"/>
    </row>
    <row r="38" spans="2:2">
      <c r="B38" s="13"/>
    </row>
    <row r="39" spans="2:2">
      <c r="B39" s="13"/>
    </row>
    <row r="40" spans="2:2">
      <c r="B40" s="13"/>
    </row>
    <row r="41" spans="2:2">
      <c r="B41" s="13"/>
    </row>
    <row r="42" spans="2:2">
      <c r="B42" s="13"/>
    </row>
  </sheetData>
  <mergeCells count="4">
    <mergeCell ref="B9:I9"/>
    <mergeCell ref="B10:B11"/>
    <mergeCell ref="C10:I10"/>
    <mergeCell ref="B23:I23"/>
  </mergeCells>
  <pageMargins left="0.39370078740157483" right="0.39370078740157483" top="0.39370078740157483" bottom="0.39370078740157483" header="0" footer="0"/>
  <pageSetup paperSize="9" scale="8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3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52.42578125" customWidth="1"/>
    <col min="3" max="6" width="18.7109375" customWidth="1"/>
  </cols>
  <sheetData>
    <row r="1" spans="1:6" ht="12" customHeight="1">
      <c r="A1" s="92"/>
    </row>
    <row r="2" spans="1:6" ht="12" customHeight="1"/>
    <row r="3" spans="1:6" ht="12" customHeight="1"/>
    <row r="4" spans="1:6" ht="12" customHeight="1"/>
    <row r="5" spans="1:6" ht="12" customHeight="1"/>
    <row r="6" spans="1:6" ht="12" customHeight="1"/>
    <row r="7" spans="1:6" ht="12" customHeight="1"/>
    <row r="8" spans="1:6" ht="12" customHeight="1"/>
    <row r="9" spans="1:6" ht="30" customHeight="1">
      <c r="B9" s="77" t="str">
        <f>"Tabla 5. Número de hogares (en miles) por Tipo de hogar según Número de habitaciones de la vivienda. Castilla y León."&amp;MID('Índice '!B12,10,20)</f>
        <v>Tabla 5. Número de hogares (en miles) por Tipo de hogar según Número de habitaciones de la vivienda. Castilla y León. Datos a 01/07/2020</v>
      </c>
      <c r="C9" s="78"/>
      <c r="D9" s="78"/>
      <c r="E9" s="78"/>
      <c r="F9" s="79"/>
    </row>
    <row r="10" spans="1:6" ht="12.75" customHeight="1">
      <c r="B10" s="80" t="s">
        <v>8</v>
      </c>
      <c r="C10" s="82" t="s">
        <v>48</v>
      </c>
      <c r="D10" s="83"/>
      <c r="E10" s="83"/>
      <c r="F10" s="84"/>
    </row>
    <row r="11" spans="1:6" ht="24.6" customHeight="1">
      <c r="B11" s="81"/>
      <c r="C11" s="28" t="s">
        <v>49</v>
      </c>
      <c r="D11" s="39" t="s">
        <v>50</v>
      </c>
      <c r="E11" s="39" t="s">
        <v>51</v>
      </c>
      <c r="F11" s="47" t="s">
        <v>0</v>
      </c>
    </row>
    <row r="12" spans="1:6" ht="12.75" customHeight="1">
      <c r="B12" s="48" t="s">
        <v>9</v>
      </c>
      <c r="C12" s="57">
        <v>3.5</v>
      </c>
      <c r="D12" s="19">
        <v>256.3</v>
      </c>
      <c r="E12" s="19">
        <v>48.1</v>
      </c>
      <c r="F12" s="20">
        <v>307.89999999999998</v>
      </c>
    </row>
    <row r="13" spans="1:6" ht="12.75" customHeight="1">
      <c r="A13" s="52"/>
      <c r="B13" s="49" t="s">
        <v>10</v>
      </c>
      <c r="C13" s="58" t="s">
        <v>170</v>
      </c>
      <c r="D13" s="23">
        <v>84.6</v>
      </c>
      <c r="E13" s="23">
        <v>26.4</v>
      </c>
      <c r="F13" s="24">
        <v>111</v>
      </c>
    </row>
    <row r="14" spans="1:6" ht="12.75" customHeight="1">
      <c r="A14" s="52"/>
      <c r="B14" s="54" t="s">
        <v>11</v>
      </c>
      <c r="C14" s="59">
        <v>0.9</v>
      </c>
      <c r="D14" s="27">
        <v>168.2</v>
      </c>
      <c r="E14" s="27">
        <v>56.7</v>
      </c>
      <c r="F14" s="29">
        <v>225.8</v>
      </c>
    </row>
    <row r="15" spans="1:6" ht="12.75" customHeight="1">
      <c r="A15" s="52"/>
      <c r="B15" s="14" t="s">
        <v>12</v>
      </c>
      <c r="C15" s="60">
        <v>0.3</v>
      </c>
      <c r="D15" s="32">
        <v>240.2</v>
      </c>
      <c r="E15" s="32">
        <v>82.1</v>
      </c>
      <c r="F15" s="33">
        <v>322.60000000000002</v>
      </c>
    </row>
    <row r="16" spans="1:6" ht="12.75" customHeight="1">
      <c r="A16" s="52"/>
      <c r="B16" s="15" t="s">
        <v>13</v>
      </c>
      <c r="C16" s="61">
        <v>0.2</v>
      </c>
      <c r="D16" s="36">
        <v>125.6</v>
      </c>
      <c r="E16" s="36">
        <v>39.700000000000003</v>
      </c>
      <c r="F16" s="37">
        <v>165.6</v>
      </c>
    </row>
    <row r="17" spans="1:6" ht="12.75" customHeight="1">
      <c r="A17" s="52"/>
      <c r="B17" s="54" t="s">
        <v>14</v>
      </c>
      <c r="C17" s="59" t="s">
        <v>170</v>
      </c>
      <c r="D17" s="27">
        <v>98.1</v>
      </c>
      <c r="E17" s="27">
        <v>34.6</v>
      </c>
      <c r="F17" s="29">
        <v>132.69999999999999</v>
      </c>
    </row>
    <row r="18" spans="1:6" ht="12.75" customHeight="1">
      <c r="A18" s="52"/>
      <c r="B18" s="16" t="s">
        <v>15</v>
      </c>
      <c r="C18" s="62">
        <v>0.1</v>
      </c>
      <c r="D18" s="41">
        <v>16.5</v>
      </c>
      <c r="E18" s="41">
        <v>7.8</v>
      </c>
      <c r="F18" s="42">
        <v>24.4</v>
      </c>
    </row>
    <row r="19" spans="1:6" ht="12.75" customHeight="1">
      <c r="A19" s="52"/>
      <c r="B19" s="49" t="s">
        <v>16</v>
      </c>
      <c r="C19" s="58" t="s">
        <v>170</v>
      </c>
      <c r="D19" s="23">
        <v>13.8</v>
      </c>
      <c r="E19" s="23">
        <v>7.2</v>
      </c>
      <c r="F19" s="24">
        <v>21</v>
      </c>
    </row>
    <row r="20" spans="1:6" ht="12.75" customHeight="1">
      <c r="A20" s="52"/>
      <c r="B20" s="54" t="s">
        <v>17</v>
      </c>
      <c r="C20" s="59" t="s">
        <v>170</v>
      </c>
      <c r="D20" s="27">
        <v>18.3</v>
      </c>
      <c r="E20" s="27">
        <v>6.1</v>
      </c>
      <c r="F20" s="29">
        <v>24.4</v>
      </c>
    </row>
    <row r="21" spans="1:6" ht="12.75" customHeight="1">
      <c r="A21" s="52"/>
      <c r="B21" s="12" t="s">
        <v>18</v>
      </c>
      <c r="C21" s="59" t="s">
        <v>170</v>
      </c>
      <c r="D21" s="27">
        <v>6.2</v>
      </c>
      <c r="E21" s="27">
        <v>1.7</v>
      </c>
      <c r="F21" s="29">
        <v>7.8</v>
      </c>
    </row>
    <row r="22" spans="1:6" ht="13.5" customHeight="1">
      <c r="A22" s="52"/>
      <c r="B22" s="56" t="s">
        <v>0</v>
      </c>
      <c r="C22" s="63">
        <v>4.7</v>
      </c>
      <c r="D22" s="45">
        <v>787.6</v>
      </c>
      <c r="E22" s="45">
        <v>228.1</v>
      </c>
      <c r="F22" s="46">
        <v>1020.5</v>
      </c>
    </row>
    <row r="23" spans="1:6" ht="26.1" customHeight="1">
      <c r="B23" s="85" t="s">
        <v>21</v>
      </c>
      <c r="C23" s="85"/>
      <c r="D23" s="85"/>
      <c r="E23" s="85"/>
      <c r="F23" s="85"/>
    </row>
    <row r="24" spans="1:6">
      <c r="B24" s="50" t="s">
        <v>30</v>
      </c>
      <c r="C24" s="53"/>
      <c r="D24" s="53"/>
      <c r="E24" s="53"/>
      <c r="F24" s="53"/>
    </row>
    <row r="25" spans="1:6">
      <c r="B25" s="13"/>
    </row>
    <row r="26" spans="1:6">
      <c r="B26" s="13"/>
    </row>
    <row r="27" spans="1:6">
      <c r="B27" s="13"/>
    </row>
    <row r="28" spans="1:6" ht="12.75" customHeight="1">
      <c r="B28" s="13"/>
      <c r="C28" s="64"/>
      <c r="D28" s="64"/>
      <c r="E28" s="64"/>
      <c r="F28" s="64"/>
    </row>
    <row r="29" spans="1:6">
      <c r="B29" s="13"/>
      <c r="C29" s="55"/>
      <c r="D29" s="55"/>
      <c r="E29" s="55"/>
      <c r="F29" s="55"/>
    </row>
    <row r="30" spans="1:6">
      <c r="B30" s="13"/>
    </row>
    <row r="31" spans="1:6">
      <c r="B31" s="13"/>
    </row>
    <row r="32" spans="1:6">
      <c r="B32" s="13"/>
    </row>
    <row r="33" spans="2:2">
      <c r="B33" s="13"/>
    </row>
    <row r="34" spans="2:2">
      <c r="B34" s="13"/>
    </row>
    <row r="35" spans="2:2">
      <c r="B35" s="13"/>
    </row>
    <row r="36" spans="2:2">
      <c r="B36" s="13"/>
    </row>
    <row r="37" spans="2:2">
      <c r="B37" s="13"/>
    </row>
    <row r="38" spans="2:2">
      <c r="B38" s="13"/>
    </row>
    <row r="39" spans="2:2">
      <c r="B39" s="13"/>
    </row>
    <row r="40" spans="2:2">
      <c r="B40" s="13"/>
    </row>
    <row r="41" spans="2:2">
      <c r="B41" s="13"/>
    </row>
    <row r="42" spans="2:2">
      <c r="B42" s="13"/>
    </row>
    <row r="43" spans="2:2">
      <c r="B43" s="13"/>
    </row>
  </sheetData>
  <mergeCells count="4">
    <mergeCell ref="B9:F9"/>
    <mergeCell ref="B10:B11"/>
    <mergeCell ref="C10:F10"/>
    <mergeCell ref="B23:F23"/>
  </mergeCells>
  <pageMargins left="0.39370078740157483" right="0.39370078740157483" top="0.39370078740157483" bottom="0.39370078740157483" header="0" footer="0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3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52.42578125" customWidth="1"/>
    <col min="3" max="7" width="17.7109375" customWidth="1"/>
    <col min="8" max="8" width="11.42578125" customWidth="1"/>
  </cols>
  <sheetData>
    <row r="1" spans="1:8" ht="12" customHeight="1">
      <c r="A1" s="92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77" t="str">
        <f>"Tabla 6. Número de hogares (en miles) por Tipo de hogar según Superficie útil de la vivienda. Castilla y León."&amp;MID('Índice '!B12,10,20)</f>
        <v>Tabla 6. Número de hogares (en miles) por Tipo de hogar según Superficie útil de la vivienda. Castilla y León. Datos a 01/07/2020</v>
      </c>
      <c r="C9" s="78"/>
      <c r="D9" s="78"/>
      <c r="E9" s="78"/>
      <c r="F9" s="78"/>
      <c r="G9" s="78"/>
      <c r="H9" s="79"/>
    </row>
    <row r="10" spans="1:8" ht="12.75" customHeight="1">
      <c r="B10" s="80" t="s">
        <v>8</v>
      </c>
      <c r="C10" s="82" t="s">
        <v>52</v>
      </c>
      <c r="D10" s="83"/>
      <c r="E10" s="83"/>
      <c r="F10" s="83"/>
      <c r="G10" s="83"/>
      <c r="H10" s="84"/>
    </row>
    <row r="11" spans="1:8" ht="21.75" customHeight="1">
      <c r="B11" s="81"/>
      <c r="C11" s="28" t="s">
        <v>159</v>
      </c>
      <c r="D11" s="39" t="s">
        <v>160</v>
      </c>
      <c r="E11" s="39" t="s">
        <v>161</v>
      </c>
      <c r="F11" s="39" t="s">
        <v>162</v>
      </c>
      <c r="G11" s="39" t="s">
        <v>163</v>
      </c>
      <c r="H11" s="47" t="s">
        <v>0</v>
      </c>
    </row>
    <row r="12" spans="1:8" ht="12.75" customHeight="1">
      <c r="B12" s="48" t="s">
        <v>9</v>
      </c>
      <c r="C12" s="57">
        <v>11.8</v>
      </c>
      <c r="D12" s="19">
        <v>108.2</v>
      </c>
      <c r="E12" s="19">
        <v>116</v>
      </c>
      <c r="F12" s="19">
        <v>49.6</v>
      </c>
      <c r="G12" s="19">
        <v>22.2</v>
      </c>
      <c r="H12" s="20">
        <v>307.89999999999998</v>
      </c>
    </row>
    <row r="13" spans="1:8" ht="12.75" customHeight="1">
      <c r="A13" s="52"/>
      <c r="B13" s="49" t="s">
        <v>10</v>
      </c>
      <c r="C13" s="58">
        <v>0.4</v>
      </c>
      <c r="D13" s="23">
        <v>28.4</v>
      </c>
      <c r="E13" s="23">
        <v>48</v>
      </c>
      <c r="F13" s="23">
        <v>24.1</v>
      </c>
      <c r="G13" s="23">
        <v>10.199999999999999</v>
      </c>
      <c r="H13" s="24">
        <v>111</v>
      </c>
    </row>
    <row r="14" spans="1:8" ht="12.75" customHeight="1">
      <c r="A14" s="52"/>
      <c r="B14" s="54" t="s">
        <v>11</v>
      </c>
      <c r="C14" s="59">
        <v>3</v>
      </c>
      <c r="D14" s="27">
        <v>47</v>
      </c>
      <c r="E14" s="27">
        <v>102.6</v>
      </c>
      <c r="F14" s="27">
        <v>45.4</v>
      </c>
      <c r="G14" s="27">
        <v>27.8</v>
      </c>
      <c r="H14" s="29">
        <v>225.8</v>
      </c>
    </row>
    <row r="15" spans="1:8" ht="12.75" customHeight="1">
      <c r="A15" s="52"/>
      <c r="B15" s="14" t="s">
        <v>12</v>
      </c>
      <c r="C15" s="60">
        <v>0.8</v>
      </c>
      <c r="D15" s="32">
        <v>57.5</v>
      </c>
      <c r="E15" s="32">
        <v>142.80000000000001</v>
      </c>
      <c r="F15" s="32">
        <v>74.2</v>
      </c>
      <c r="G15" s="32">
        <v>47.4</v>
      </c>
      <c r="H15" s="33">
        <v>322.60000000000002</v>
      </c>
    </row>
    <row r="16" spans="1:8" ht="12.75" customHeight="1">
      <c r="A16" s="52"/>
      <c r="B16" s="15" t="s">
        <v>13</v>
      </c>
      <c r="C16" s="61">
        <v>0.7</v>
      </c>
      <c r="D16" s="36">
        <v>32.799999999999997</v>
      </c>
      <c r="E16" s="36">
        <v>73.8</v>
      </c>
      <c r="F16" s="36">
        <v>36.799999999999997</v>
      </c>
      <c r="G16" s="36">
        <v>21.4</v>
      </c>
      <c r="H16" s="37">
        <v>165.6</v>
      </c>
    </row>
    <row r="17" spans="1:8" ht="12.75" customHeight="1">
      <c r="A17" s="52"/>
      <c r="B17" s="54" t="s">
        <v>14</v>
      </c>
      <c r="C17" s="59" t="s">
        <v>170</v>
      </c>
      <c r="D17" s="27">
        <v>20</v>
      </c>
      <c r="E17" s="27">
        <v>59</v>
      </c>
      <c r="F17" s="27">
        <v>31.1</v>
      </c>
      <c r="G17" s="27">
        <v>22.6</v>
      </c>
      <c r="H17" s="29">
        <v>132.69999999999999</v>
      </c>
    </row>
    <row r="18" spans="1:8" ht="12.75" customHeight="1">
      <c r="A18" s="52"/>
      <c r="B18" s="16" t="s">
        <v>15</v>
      </c>
      <c r="C18" s="62">
        <v>0.1</v>
      </c>
      <c r="D18" s="41">
        <v>4.5999999999999996</v>
      </c>
      <c r="E18" s="41">
        <v>9.9</v>
      </c>
      <c r="F18" s="41">
        <v>6.4</v>
      </c>
      <c r="G18" s="41">
        <v>3.3</v>
      </c>
      <c r="H18" s="42">
        <v>24.4</v>
      </c>
    </row>
    <row r="19" spans="1:8" ht="12.75" customHeight="1">
      <c r="A19" s="52"/>
      <c r="B19" s="49" t="s">
        <v>16</v>
      </c>
      <c r="C19" s="58">
        <v>0.1</v>
      </c>
      <c r="D19" s="23">
        <v>2.2000000000000002</v>
      </c>
      <c r="E19" s="23">
        <v>11.4</v>
      </c>
      <c r="F19" s="23">
        <v>3</v>
      </c>
      <c r="G19" s="23">
        <v>4.2</v>
      </c>
      <c r="H19" s="24">
        <v>21</v>
      </c>
    </row>
    <row r="20" spans="1:8" ht="12.75" customHeight="1">
      <c r="A20" s="52"/>
      <c r="B20" s="54" t="s">
        <v>17</v>
      </c>
      <c r="C20" s="59" t="s">
        <v>170</v>
      </c>
      <c r="D20" s="27">
        <v>6.8</v>
      </c>
      <c r="E20" s="27">
        <v>11.9</v>
      </c>
      <c r="F20" s="27">
        <v>4.2</v>
      </c>
      <c r="G20" s="27">
        <v>1.4</v>
      </c>
      <c r="H20" s="29">
        <v>24.4</v>
      </c>
    </row>
    <row r="21" spans="1:8" ht="12.75" customHeight="1">
      <c r="A21" s="52"/>
      <c r="B21" s="12" t="s">
        <v>18</v>
      </c>
      <c r="C21" s="59" t="s">
        <v>170</v>
      </c>
      <c r="D21" s="27">
        <v>1.6</v>
      </c>
      <c r="E21" s="27">
        <v>3.4</v>
      </c>
      <c r="F21" s="27">
        <v>1.2</v>
      </c>
      <c r="G21" s="27">
        <v>1.6</v>
      </c>
      <c r="H21" s="29">
        <v>7.8</v>
      </c>
    </row>
    <row r="22" spans="1:8" ht="13.5" customHeight="1">
      <c r="A22" s="52"/>
      <c r="B22" s="56" t="s">
        <v>0</v>
      </c>
      <c r="C22" s="63">
        <v>16</v>
      </c>
      <c r="D22" s="45">
        <v>251.7</v>
      </c>
      <c r="E22" s="45">
        <v>436.2</v>
      </c>
      <c r="F22" s="45">
        <v>201.7</v>
      </c>
      <c r="G22" s="45">
        <v>114.8</v>
      </c>
      <c r="H22" s="46">
        <v>1020.5</v>
      </c>
    </row>
    <row r="23" spans="1:8" ht="26.1" customHeight="1">
      <c r="B23" s="85" t="s">
        <v>21</v>
      </c>
      <c r="C23" s="85"/>
      <c r="D23" s="85"/>
      <c r="E23" s="85"/>
      <c r="F23" s="85"/>
      <c r="G23" s="85"/>
      <c r="H23" s="85"/>
    </row>
    <row r="24" spans="1:8">
      <c r="B24" s="50" t="s">
        <v>30</v>
      </c>
      <c r="C24" s="53"/>
      <c r="D24" s="53"/>
      <c r="E24" s="53"/>
      <c r="F24" s="53"/>
      <c r="G24" s="53"/>
      <c r="H24" s="53"/>
    </row>
    <row r="25" spans="1:8">
      <c r="B25" s="13"/>
    </row>
    <row r="26" spans="1:8">
      <c r="B26" s="13"/>
    </row>
    <row r="27" spans="1:8">
      <c r="B27" s="13"/>
      <c r="H27" s="51"/>
    </row>
    <row r="28" spans="1:8">
      <c r="B28" s="13"/>
    </row>
    <row r="29" spans="1:8">
      <c r="B29" s="13"/>
      <c r="C29" s="55"/>
      <c r="D29" s="55"/>
      <c r="E29" s="55"/>
      <c r="F29" s="55"/>
      <c r="G29" s="55"/>
      <c r="H29" s="55"/>
    </row>
    <row r="30" spans="1:8">
      <c r="B30" s="13"/>
    </row>
    <row r="31" spans="1:8">
      <c r="B31" s="13"/>
    </row>
    <row r="32" spans="1:8">
      <c r="B32" s="13"/>
    </row>
    <row r="33" spans="2:2">
      <c r="B33" s="13"/>
    </row>
    <row r="34" spans="2:2">
      <c r="B34" s="13"/>
    </row>
    <row r="35" spans="2:2">
      <c r="B35" s="13"/>
    </row>
    <row r="36" spans="2:2">
      <c r="B36" s="13"/>
    </row>
    <row r="37" spans="2:2">
      <c r="B37" s="13"/>
    </row>
    <row r="38" spans="2:2">
      <c r="B38" s="13"/>
    </row>
    <row r="39" spans="2:2">
      <c r="B39" s="13"/>
    </row>
    <row r="40" spans="2:2">
      <c r="B40" s="13"/>
    </row>
    <row r="41" spans="2:2">
      <c r="B41" s="13"/>
    </row>
    <row r="42" spans="2:2">
      <c r="B42" s="13"/>
    </row>
    <row r="43" spans="2:2">
      <c r="B43" s="13"/>
    </row>
  </sheetData>
  <mergeCells count="4">
    <mergeCell ref="B9:H9"/>
    <mergeCell ref="B10:B11"/>
    <mergeCell ref="C10:H10"/>
    <mergeCell ref="B23:H23"/>
  </mergeCells>
  <pageMargins left="0.39370078740157483" right="0.39370078740157483" top="0.39370078740157483" bottom="0.39370078740157483" header="0" footer="0"/>
  <pageSetup paperSize="9" scale="8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52.42578125" customWidth="1"/>
    <col min="3" max="7" width="17.7109375" customWidth="1"/>
    <col min="8" max="8" width="11.42578125" customWidth="1"/>
  </cols>
  <sheetData>
    <row r="1" spans="1:8" ht="12" customHeight="1">
      <c r="A1" s="92"/>
    </row>
    <row r="2" spans="1:8" ht="12" customHeight="1"/>
    <row r="3" spans="1:8" ht="12" customHeight="1"/>
    <row r="4" spans="1:8" ht="12" customHeight="1"/>
    <row r="5" spans="1:8" ht="12" customHeight="1"/>
    <row r="6" spans="1:8" ht="12" customHeight="1"/>
    <row r="7" spans="1:8" ht="12" customHeight="1"/>
    <row r="8" spans="1:8" ht="12" customHeight="1"/>
    <row r="9" spans="1:8" ht="30" customHeight="1">
      <c r="B9" s="77" t="str">
        <f>"Tabla 7. Número de hogares (en miles) por Tipo de hogar según Densidad de población. Castilla y León."&amp;MID('Índice '!B12,10,20)</f>
        <v>Tabla 7. Número de hogares (en miles) por Tipo de hogar según Densidad de población. Castilla y León. Datos a 01/07/2020</v>
      </c>
      <c r="C9" s="78"/>
      <c r="D9" s="78"/>
      <c r="E9" s="78"/>
      <c r="F9" s="78"/>
      <c r="G9" s="78"/>
      <c r="H9" s="79"/>
    </row>
    <row r="10" spans="1:8" ht="12.75" customHeight="1">
      <c r="B10" s="80" t="s">
        <v>8</v>
      </c>
      <c r="C10" s="82" t="s">
        <v>112</v>
      </c>
      <c r="D10" s="83"/>
      <c r="E10" s="83"/>
      <c r="F10" s="83"/>
      <c r="G10" s="83"/>
      <c r="H10" s="84"/>
    </row>
    <row r="11" spans="1:8" ht="26.45" customHeight="1">
      <c r="B11" s="81"/>
      <c r="C11" s="28" t="s">
        <v>164</v>
      </c>
      <c r="D11" s="39" t="s">
        <v>165</v>
      </c>
      <c r="E11" s="39" t="s">
        <v>166</v>
      </c>
      <c r="F11" s="39" t="s">
        <v>167</v>
      </c>
      <c r="G11" s="39" t="s">
        <v>168</v>
      </c>
      <c r="H11" s="47" t="s">
        <v>0</v>
      </c>
    </row>
    <row r="12" spans="1:8" ht="12.75" customHeight="1">
      <c r="B12" s="48" t="s">
        <v>9</v>
      </c>
      <c r="C12" s="57" t="s">
        <v>170</v>
      </c>
      <c r="D12" s="19" t="s">
        <v>170</v>
      </c>
      <c r="E12" s="19">
        <v>0.2</v>
      </c>
      <c r="F12" s="19">
        <v>36</v>
      </c>
      <c r="G12" s="19">
        <v>271.60000000000002</v>
      </c>
      <c r="H12" s="20">
        <v>307.89999999999998</v>
      </c>
    </row>
    <row r="13" spans="1:8" ht="12.75" customHeight="1">
      <c r="A13" s="52"/>
      <c r="B13" s="49" t="s">
        <v>10</v>
      </c>
      <c r="C13" s="58" t="s">
        <v>170</v>
      </c>
      <c r="D13" s="23">
        <v>1</v>
      </c>
      <c r="E13" s="23">
        <v>15.1</v>
      </c>
      <c r="F13" s="23">
        <v>72.900000000000006</v>
      </c>
      <c r="G13" s="23">
        <v>22.1</v>
      </c>
      <c r="H13" s="24">
        <v>111</v>
      </c>
    </row>
    <row r="14" spans="1:8" ht="12.75" customHeight="1">
      <c r="A14" s="52"/>
      <c r="B14" s="54" t="s">
        <v>11</v>
      </c>
      <c r="C14" s="59" t="s">
        <v>170</v>
      </c>
      <c r="D14" s="27">
        <v>0.6</v>
      </c>
      <c r="E14" s="27">
        <v>8.1999999999999993</v>
      </c>
      <c r="F14" s="27">
        <v>160.1</v>
      </c>
      <c r="G14" s="27">
        <v>56.9</v>
      </c>
      <c r="H14" s="29">
        <v>225.8</v>
      </c>
    </row>
    <row r="15" spans="1:8" ht="12.75" customHeight="1">
      <c r="A15" s="52"/>
      <c r="B15" s="14" t="s">
        <v>12</v>
      </c>
      <c r="C15" s="60">
        <v>0.1</v>
      </c>
      <c r="D15" s="32">
        <v>40.9</v>
      </c>
      <c r="E15" s="32">
        <v>127.5</v>
      </c>
      <c r="F15" s="32">
        <v>136.19999999999999</v>
      </c>
      <c r="G15" s="32">
        <v>17.899999999999999</v>
      </c>
      <c r="H15" s="33">
        <v>322.60000000000002</v>
      </c>
    </row>
    <row r="16" spans="1:8" ht="12.75" customHeight="1">
      <c r="A16" s="52"/>
      <c r="B16" s="15" t="s">
        <v>13</v>
      </c>
      <c r="C16" s="61" t="s">
        <v>170</v>
      </c>
      <c r="D16" s="36">
        <v>4.9000000000000004</v>
      </c>
      <c r="E16" s="36">
        <v>58.5</v>
      </c>
      <c r="F16" s="36">
        <v>87.7</v>
      </c>
      <c r="G16" s="36">
        <v>14.3</v>
      </c>
      <c r="H16" s="37">
        <v>165.6</v>
      </c>
    </row>
    <row r="17" spans="1:8" ht="12.75" customHeight="1">
      <c r="A17" s="52"/>
      <c r="B17" s="54" t="s">
        <v>14</v>
      </c>
      <c r="C17" s="59" t="s">
        <v>170</v>
      </c>
      <c r="D17" s="27">
        <v>23.1</v>
      </c>
      <c r="E17" s="27">
        <v>62.3</v>
      </c>
      <c r="F17" s="27">
        <v>44</v>
      </c>
      <c r="G17" s="27">
        <v>3.3</v>
      </c>
      <c r="H17" s="29">
        <v>132.69999999999999</v>
      </c>
    </row>
    <row r="18" spans="1:8" ht="12.75" customHeight="1">
      <c r="A18" s="52"/>
      <c r="B18" s="16" t="s">
        <v>15</v>
      </c>
      <c r="C18" s="62">
        <v>0.1</v>
      </c>
      <c r="D18" s="41">
        <v>12.9</v>
      </c>
      <c r="E18" s="41">
        <v>6.6</v>
      </c>
      <c r="F18" s="41">
        <v>4.5999999999999996</v>
      </c>
      <c r="G18" s="41">
        <v>0.2</v>
      </c>
      <c r="H18" s="42">
        <v>24.4</v>
      </c>
    </row>
    <row r="19" spans="1:8" ht="12.75" customHeight="1">
      <c r="A19" s="52"/>
      <c r="B19" s="49" t="s">
        <v>16</v>
      </c>
      <c r="C19" s="58" t="s">
        <v>170</v>
      </c>
      <c r="D19" s="23">
        <v>4.8</v>
      </c>
      <c r="E19" s="23">
        <v>7.8</v>
      </c>
      <c r="F19" s="23">
        <v>7</v>
      </c>
      <c r="G19" s="23">
        <v>1.3</v>
      </c>
      <c r="H19" s="24">
        <v>21</v>
      </c>
    </row>
    <row r="20" spans="1:8" ht="12.75" customHeight="1">
      <c r="A20" s="52"/>
      <c r="B20" s="54" t="s">
        <v>17</v>
      </c>
      <c r="C20" s="59" t="s">
        <v>170</v>
      </c>
      <c r="D20" s="27" t="s">
        <v>170</v>
      </c>
      <c r="E20" s="27">
        <v>0.7</v>
      </c>
      <c r="F20" s="27">
        <v>19.7</v>
      </c>
      <c r="G20" s="27">
        <v>4</v>
      </c>
      <c r="H20" s="29">
        <v>24.4</v>
      </c>
    </row>
    <row r="21" spans="1:8" ht="12.75" customHeight="1">
      <c r="A21" s="52"/>
      <c r="B21" s="12" t="s">
        <v>18</v>
      </c>
      <c r="C21" s="59" t="s">
        <v>170</v>
      </c>
      <c r="D21" s="27">
        <v>3.1</v>
      </c>
      <c r="E21" s="27">
        <v>3.1</v>
      </c>
      <c r="F21" s="27">
        <v>1.6</v>
      </c>
      <c r="G21" s="27" t="s">
        <v>170</v>
      </c>
      <c r="H21" s="29">
        <v>7.8</v>
      </c>
    </row>
    <row r="22" spans="1:8" ht="13.5" customHeight="1">
      <c r="A22" s="52"/>
      <c r="B22" s="56" t="s">
        <v>0</v>
      </c>
      <c r="C22" s="63">
        <v>0.1</v>
      </c>
      <c r="D22" s="45">
        <v>50.4</v>
      </c>
      <c r="E22" s="45">
        <v>162.69999999999999</v>
      </c>
      <c r="F22" s="45">
        <v>433.6</v>
      </c>
      <c r="G22" s="45">
        <v>373.7</v>
      </c>
      <c r="H22" s="46">
        <v>1020.5</v>
      </c>
    </row>
    <row r="23" spans="1:8" ht="26.1" customHeight="1">
      <c r="B23" s="85" t="s">
        <v>21</v>
      </c>
      <c r="C23" s="85"/>
      <c r="D23" s="85"/>
      <c r="E23" s="85"/>
      <c r="F23" s="85"/>
      <c r="G23" s="85"/>
      <c r="H23" s="85"/>
    </row>
    <row r="24" spans="1:8">
      <c r="B24" s="50" t="s">
        <v>30</v>
      </c>
      <c r="C24" s="53"/>
      <c r="D24" s="53"/>
      <c r="E24" s="53"/>
      <c r="F24" s="53"/>
      <c r="G24" s="53"/>
      <c r="H24" s="53"/>
    </row>
    <row r="25" spans="1:8">
      <c r="B25" s="13"/>
    </row>
    <row r="26" spans="1:8">
      <c r="B26" s="13"/>
    </row>
    <row r="27" spans="1:8">
      <c r="B27" s="13"/>
      <c r="H27" s="51"/>
    </row>
    <row r="28" spans="1:8">
      <c r="B28" s="13"/>
    </row>
    <row r="29" spans="1:8">
      <c r="B29" s="13"/>
      <c r="C29" s="55"/>
      <c r="D29" s="55"/>
      <c r="E29" s="55"/>
      <c r="F29" s="55"/>
      <c r="G29" s="55"/>
      <c r="H29" s="55"/>
    </row>
  </sheetData>
  <mergeCells count="4">
    <mergeCell ref="B9:H9"/>
    <mergeCell ref="B10:B11"/>
    <mergeCell ref="C10:H10"/>
    <mergeCell ref="B23:H23"/>
  </mergeCells>
  <pageMargins left="0.39370078740157483" right="0.39370078740157483" top="0.39370078740157483" bottom="0.39370078740157483" header="0" footer="0"/>
  <pageSetup paperSize="9" scale="8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2" width="25.5703125" customWidth="1"/>
    <col min="3" max="11" width="13.85546875" customWidth="1"/>
  </cols>
  <sheetData>
    <row r="1" spans="1:11" ht="12" customHeight="1">
      <c r="A1" s="92"/>
    </row>
    <row r="2" spans="1:11" ht="12" customHeight="1"/>
    <row r="3" spans="1:11" ht="12" customHeight="1"/>
    <row r="4" spans="1:11" ht="12" customHeight="1"/>
    <row r="5" spans="1:11" ht="12" customHeight="1"/>
    <row r="6" spans="1:11" ht="12" customHeight="1"/>
    <row r="7" spans="1:11" ht="12" customHeight="1"/>
    <row r="8" spans="1:11" ht="12" customHeight="1"/>
    <row r="9" spans="1:11" ht="30" customHeight="1">
      <c r="B9" s="77" t="str">
        <f>"Tabla 8. Número de hogares (en miles) por Tamaño del hogar según Tamaño del municipio de residencia. Castilla y León."&amp;MID('Índice '!B12,10,20)</f>
        <v>Tabla 8. Número de hogares (en miles) por Tamaño del hogar según Tamaño del municipio de residencia. Castilla y León. Datos a 01/07/2020</v>
      </c>
      <c r="C9" s="78"/>
      <c r="D9" s="78"/>
      <c r="E9" s="78"/>
      <c r="F9" s="78"/>
      <c r="G9" s="78"/>
      <c r="H9" s="78"/>
      <c r="I9" s="78"/>
      <c r="J9" s="78"/>
      <c r="K9" s="79"/>
    </row>
    <row r="10" spans="1:11" ht="12.75" customHeight="1">
      <c r="B10" s="80" t="s">
        <v>2</v>
      </c>
      <c r="C10" s="82" t="s">
        <v>53</v>
      </c>
      <c r="D10" s="83"/>
      <c r="E10" s="83"/>
      <c r="F10" s="83"/>
      <c r="G10" s="83"/>
      <c r="H10" s="83"/>
      <c r="I10" s="83"/>
      <c r="J10" s="83"/>
      <c r="K10" s="84"/>
    </row>
    <row r="11" spans="1:11" ht="42.75" customHeight="1">
      <c r="B11" s="81"/>
      <c r="C11" s="39" t="s">
        <v>22</v>
      </c>
      <c r="D11" s="28" t="s">
        <v>23</v>
      </c>
      <c r="E11" s="39" t="s">
        <v>24</v>
      </c>
      <c r="F11" s="11" t="s">
        <v>25</v>
      </c>
      <c r="G11" s="39" t="s">
        <v>26</v>
      </c>
      <c r="H11" s="39" t="s">
        <v>27</v>
      </c>
      <c r="I11" s="39" t="s">
        <v>28</v>
      </c>
      <c r="J11" s="39" t="s">
        <v>29</v>
      </c>
      <c r="K11" s="47" t="s">
        <v>0</v>
      </c>
    </row>
    <row r="12" spans="1:11" ht="12.75" customHeight="1">
      <c r="B12" s="48" t="s">
        <v>3</v>
      </c>
      <c r="C12" s="17">
        <v>88.9</v>
      </c>
      <c r="D12" s="18">
        <v>23.9</v>
      </c>
      <c r="E12" s="19">
        <v>24.9</v>
      </c>
      <c r="F12" s="18">
        <v>8.8000000000000007</v>
      </c>
      <c r="G12" s="19">
        <v>21.7</v>
      </c>
      <c r="H12" s="19">
        <v>39.6</v>
      </c>
      <c r="I12" s="19">
        <v>100</v>
      </c>
      <c r="J12" s="19" t="s">
        <v>170</v>
      </c>
      <c r="K12" s="20">
        <v>307.89999999999998</v>
      </c>
    </row>
    <row r="13" spans="1:11" ht="12.75" customHeight="1">
      <c r="A13" s="52"/>
      <c r="B13" s="49" t="s">
        <v>4</v>
      </c>
      <c r="C13" s="21">
        <v>94.8</v>
      </c>
      <c r="D13" s="22">
        <v>25.4</v>
      </c>
      <c r="E13" s="23">
        <v>29.1</v>
      </c>
      <c r="F13" s="22">
        <v>11.8</v>
      </c>
      <c r="G13" s="23">
        <v>28.3</v>
      </c>
      <c r="H13" s="23">
        <v>44.3</v>
      </c>
      <c r="I13" s="23">
        <v>96.5</v>
      </c>
      <c r="J13" s="23" t="s">
        <v>170</v>
      </c>
      <c r="K13" s="24">
        <v>330.2</v>
      </c>
    </row>
    <row r="14" spans="1:11" ht="12.75" customHeight="1">
      <c r="A14" s="52"/>
      <c r="B14" s="54" t="s">
        <v>5</v>
      </c>
      <c r="C14" s="25">
        <v>48.8</v>
      </c>
      <c r="D14" s="26">
        <v>19.7</v>
      </c>
      <c r="E14" s="27">
        <v>15.6</v>
      </c>
      <c r="F14" s="26">
        <v>7.9</v>
      </c>
      <c r="G14" s="27">
        <v>14.5</v>
      </c>
      <c r="H14" s="27">
        <v>29.7</v>
      </c>
      <c r="I14" s="27">
        <v>62.6</v>
      </c>
      <c r="J14" s="27" t="s">
        <v>170</v>
      </c>
      <c r="K14" s="29">
        <v>198.9</v>
      </c>
    </row>
    <row r="15" spans="1:11" ht="12.75" customHeight="1">
      <c r="A15" s="52"/>
      <c r="B15" s="54" t="s">
        <v>6</v>
      </c>
      <c r="C15" s="25">
        <v>31.9</v>
      </c>
      <c r="D15" s="26">
        <v>18.399999999999999</v>
      </c>
      <c r="E15" s="27">
        <v>20.2</v>
      </c>
      <c r="F15" s="26">
        <v>5.6</v>
      </c>
      <c r="G15" s="27">
        <v>12.3</v>
      </c>
      <c r="H15" s="27">
        <v>15.6</v>
      </c>
      <c r="I15" s="27">
        <v>44.6</v>
      </c>
      <c r="J15" s="27" t="s">
        <v>170</v>
      </c>
      <c r="K15" s="29">
        <v>148.80000000000001</v>
      </c>
    </row>
    <row r="16" spans="1:11" ht="12.75" customHeight="1">
      <c r="A16" s="52"/>
      <c r="B16" s="54" t="s">
        <v>7</v>
      </c>
      <c r="C16" s="25">
        <v>5</v>
      </c>
      <c r="D16" s="26">
        <v>3.6</v>
      </c>
      <c r="E16" s="27">
        <v>3.6</v>
      </c>
      <c r="F16" s="26">
        <v>1.7</v>
      </c>
      <c r="G16" s="27">
        <v>1.2</v>
      </c>
      <c r="H16" s="27">
        <v>5.0999999999999996</v>
      </c>
      <c r="I16" s="27">
        <v>11.2</v>
      </c>
      <c r="J16" s="27" t="s">
        <v>170</v>
      </c>
      <c r="K16" s="29">
        <v>31.4</v>
      </c>
    </row>
    <row r="17" spans="1:11" ht="12.75" customHeight="1">
      <c r="A17" s="52"/>
      <c r="B17" s="54" t="s">
        <v>19</v>
      </c>
      <c r="C17" s="25">
        <v>0.5</v>
      </c>
      <c r="D17" s="26">
        <v>0.2</v>
      </c>
      <c r="E17" s="27">
        <v>0.1</v>
      </c>
      <c r="F17" s="26">
        <v>0.8</v>
      </c>
      <c r="G17" s="27">
        <v>0.1</v>
      </c>
      <c r="H17" s="27">
        <v>0.5</v>
      </c>
      <c r="I17" s="27">
        <v>0.6</v>
      </c>
      <c r="J17" s="27" t="s">
        <v>170</v>
      </c>
      <c r="K17" s="29">
        <v>2.8</v>
      </c>
    </row>
    <row r="18" spans="1:11" ht="12.75" customHeight="1">
      <c r="A18" s="52"/>
      <c r="B18" s="54" t="s">
        <v>20</v>
      </c>
      <c r="C18" s="25">
        <v>0.1</v>
      </c>
      <c r="D18" s="26" t="s">
        <v>170</v>
      </c>
      <c r="E18" s="27">
        <v>0.5</v>
      </c>
      <c r="F18" s="26" t="s">
        <v>170</v>
      </c>
      <c r="G18" s="27" t="s">
        <v>170</v>
      </c>
      <c r="H18" s="27" t="s">
        <v>170</v>
      </c>
      <c r="I18" s="27">
        <v>0</v>
      </c>
      <c r="J18" s="27" t="s">
        <v>170</v>
      </c>
      <c r="K18" s="29">
        <v>0.5</v>
      </c>
    </row>
    <row r="19" spans="1:11" ht="12.75" customHeight="1">
      <c r="A19" s="52"/>
      <c r="B19" s="54" t="s">
        <v>111</v>
      </c>
      <c r="C19" s="25" t="s">
        <v>170</v>
      </c>
      <c r="D19" s="26" t="s">
        <v>170</v>
      </c>
      <c r="E19" s="27" t="s">
        <v>170</v>
      </c>
      <c r="F19" s="26" t="s">
        <v>170</v>
      </c>
      <c r="G19" s="27" t="s">
        <v>170</v>
      </c>
      <c r="H19" s="27" t="s">
        <v>170</v>
      </c>
      <c r="I19" s="27" t="s">
        <v>170</v>
      </c>
      <c r="J19" s="27" t="s">
        <v>170</v>
      </c>
      <c r="K19" s="29" t="s">
        <v>170</v>
      </c>
    </row>
    <row r="20" spans="1:11" ht="13.5" customHeight="1">
      <c r="A20" s="52"/>
      <c r="B20" s="56" t="s">
        <v>0</v>
      </c>
      <c r="C20" s="43">
        <v>270.10000000000002</v>
      </c>
      <c r="D20" s="44">
        <v>91.3</v>
      </c>
      <c r="E20" s="45">
        <v>93.9</v>
      </c>
      <c r="F20" s="44">
        <v>36.6</v>
      </c>
      <c r="G20" s="45">
        <v>78.099999999999994</v>
      </c>
      <c r="H20" s="45">
        <v>134.9</v>
      </c>
      <c r="I20" s="45">
        <v>315.60000000000002</v>
      </c>
      <c r="J20" s="45" t="s">
        <v>170</v>
      </c>
      <c r="K20" s="46">
        <v>1020.5</v>
      </c>
    </row>
    <row r="21" spans="1:11" ht="24" customHeight="1">
      <c r="B21" s="85" t="s">
        <v>21</v>
      </c>
      <c r="C21" s="85"/>
      <c r="D21" s="85"/>
      <c r="E21" s="85"/>
      <c r="F21" s="85"/>
      <c r="G21" s="85"/>
      <c r="H21" s="85"/>
      <c r="I21" s="85"/>
      <c r="J21" s="85"/>
      <c r="K21" s="85"/>
    </row>
    <row r="22" spans="1:11">
      <c r="B22" s="50" t="s">
        <v>30</v>
      </c>
      <c r="C22" s="53"/>
      <c r="D22" s="53"/>
      <c r="E22" s="53"/>
      <c r="F22" s="53"/>
      <c r="G22" s="53"/>
      <c r="H22" s="53"/>
      <c r="I22" s="53"/>
      <c r="J22" s="53"/>
      <c r="K22" s="53"/>
    </row>
    <row r="23" spans="1:11">
      <c r="B23" s="13"/>
    </row>
    <row r="24" spans="1:11">
      <c r="B24" s="13"/>
    </row>
    <row r="25" spans="1:11">
      <c r="B25" s="13"/>
    </row>
    <row r="26" spans="1:11" ht="12" customHeight="1">
      <c r="B26" s="13"/>
    </row>
    <row r="27" spans="1:11">
      <c r="B27" s="13"/>
    </row>
    <row r="28" spans="1:11">
      <c r="B28" s="13"/>
    </row>
    <row r="29" spans="1:11">
      <c r="B29" s="13"/>
      <c r="C29" s="55"/>
      <c r="D29" s="55"/>
      <c r="E29" s="55"/>
      <c r="F29" s="55"/>
      <c r="G29" s="55"/>
      <c r="H29" s="55"/>
      <c r="I29" s="55"/>
      <c r="J29" s="55"/>
      <c r="K29" s="55"/>
    </row>
    <row r="30" spans="1:11">
      <c r="B30" s="13"/>
    </row>
    <row r="31" spans="1:11">
      <c r="B31" s="13"/>
    </row>
    <row r="32" spans="1:11">
      <c r="B32" s="13"/>
    </row>
    <row r="33" spans="2:2">
      <c r="B33" s="13"/>
    </row>
    <row r="34" spans="2:2">
      <c r="B34" s="13"/>
    </row>
    <row r="35" spans="2:2">
      <c r="B35" s="13"/>
    </row>
    <row r="36" spans="2:2">
      <c r="B36" s="13"/>
    </row>
    <row r="37" spans="2:2">
      <c r="B37" s="13"/>
    </row>
  </sheetData>
  <mergeCells count="4">
    <mergeCell ref="B9:K9"/>
    <mergeCell ref="B10:B11"/>
    <mergeCell ref="C10:K10"/>
    <mergeCell ref="B21:K21"/>
  </mergeCells>
  <pageMargins left="0.39370078740157483" right="0.39370078740157483" top="0.39370078740157483" bottom="0.39370078740157483" header="0" footer="0"/>
  <pageSetup paperSize="9" scale="9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</vt:i4>
      </vt:variant>
    </vt:vector>
  </HeadingPairs>
  <TitlesOfParts>
    <vt:vector size="24" baseType="lpstr">
      <vt:lpstr>Índice </vt:lpstr>
      <vt:lpstr>Tabla1</vt:lpstr>
      <vt:lpstr>Tabla2</vt:lpstr>
      <vt:lpstr>Tabla3</vt:lpstr>
      <vt:lpstr>Tabla4</vt:lpstr>
      <vt:lpstr>Tabla5</vt:lpstr>
      <vt:lpstr>Tabla6</vt:lpstr>
      <vt:lpstr>Tabla7</vt:lpstr>
      <vt:lpstr>Tabla8</vt:lpstr>
      <vt:lpstr>Tabla9</vt:lpstr>
      <vt:lpstr>Tabla10</vt:lpstr>
      <vt:lpstr>Tabla11</vt:lpstr>
      <vt:lpstr>Tabla12</vt:lpstr>
      <vt:lpstr>Tabla13</vt:lpstr>
      <vt:lpstr>Tabla14</vt:lpstr>
      <vt:lpstr>Tabla15</vt:lpstr>
      <vt:lpstr>Tabla16</vt:lpstr>
      <vt:lpstr>Tabla17</vt:lpstr>
      <vt:lpstr>Tabla18</vt:lpstr>
      <vt:lpstr>Tabla19</vt:lpstr>
      <vt:lpstr>Tabla20</vt:lpstr>
      <vt:lpstr>Tabla21</vt:lpstr>
      <vt:lpstr>Tabla22</vt:lpstr>
      <vt:lpstr>'Índice 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Fernández</cp:lastModifiedBy>
  <cp:lastPrinted>2021-04-12T09:15:12Z</cp:lastPrinted>
  <dcterms:created xsi:type="dcterms:W3CDTF">2007-03-11T12:06:06Z</dcterms:created>
  <dcterms:modified xsi:type="dcterms:W3CDTF">2021-04-12T09:16:51Z</dcterms:modified>
</cp:coreProperties>
</file>