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0" yWindow="0" windowWidth="13125" windowHeight="6105"/>
  </bookViews>
  <sheets>
    <sheet name="Indice" sheetId="1" r:id="rId1"/>
    <sheet name="Tabla 1" sheetId="2" r:id="rId2"/>
    <sheet name="Tabla 2" sheetId="3" r:id="rId3"/>
    <sheet name="Tabla 3" sheetId="4" r:id="rId4"/>
    <sheet name="Tabla 4" sheetId="5" r:id="rId5"/>
    <sheet name="Tabla 5" sheetId="6" r:id="rId6"/>
    <sheet name="Tabla 6" sheetId="7" r:id="rId7"/>
    <sheet name="Tabla 7" sheetId="8" r:id="rId8"/>
  </sheets>
  <definedNames>
    <definedName name="_xlnm.Print_Area" localSheetId="0">Indice!$A$1:$C$31</definedName>
  </definedNames>
  <calcPr calcId="152511"/>
</workbook>
</file>

<file path=xl/calcChain.xml><?xml version="1.0" encoding="utf-8"?>
<calcChain xmlns="http://schemas.openxmlformats.org/spreadsheetml/2006/main">
  <c r="B22" i="1" l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<sst xmlns="http://schemas.openxmlformats.org/spreadsheetml/2006/main" count="327" uniqueCount="94">
  <si>
    <t>Información estadística de Castilla y León</t>
  </si>
  <si>
    <t>Anexo Tablas</t>
  </si>
  <si>
    <t>HIPOTECAS. Septiembre 2023</t>
  </si>
  <si>
    <t>Hipotecas por Tipo de finca y Provincia.</t>
  </si>
  <si>
    <t>Hipotecas constituidas y Capital prestado por Habitante y Provincia.</t>
  </si>
  <si>
    <t>Fincas rústicas hipotecadas según Entidad prestamista y Provincia.</t>
  </si>
  <si>
    <t>Fincas urbanas hipotecadas según Entidad prestamista y Provincia.</t>
  </si>
  <si>
    <t>Hipotecas canceladas registralmente por Naturaleza de la finca y Provincia.</t>
  </si>
  <si>
    <t>Número de fincas hipotecadas con cambios por Provincia.</t>
  </si>
  <si>
    <t>Hipotecas por Tipo de finca y Comunidad Autónoma.</t>
  </si>
  <si>
    <t>estadistica.jcyl.es - Tel. 983 414 452</t>
  </si>
  <si>
    <t/>
  </si>
  <si>
    <t>Número</t>
  </si>
  <si>
    <t>Importe (Miles de euros)</t>
  </si>
  <si>
    <t>Importe medio por hipoteca (Euros)</t>
  </si>
  <si>
    <t>España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</si>
  <si>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</si>
  <si>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</si>
  <si>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</si>
  <si>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</si>
  <si>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</si>
  <si>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</si>
  <si>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</si>
  <si>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</si>
  <si>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</si>
  <si>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</si>
  <si>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r>
      <t xml:space="preserve">Tabla 1.- HIPOTECAS POR TIPO DE FINCA Y PROVINCIA. Septiembre 2023 </t>
    </r>
    <r>
      <rPr>
        <b/>
        <vertAlign val="superscript"/>
        <sz val="12"/>
        <color rgb="FF333399"/>
        <rFont val="Arial"/>
        <family val="2"/>
      </rPr>
      <t>(P)</t>
    </r>
  </si>
  <si>
    <t>Provincia</t>
  </si>
  <si>
    <t>Total fincas hipotecadas</t>
  </si>
  <si>
    <t>Fincas rústicas hipotecadas</t>
  </si>
  <si>
    <t>Fincas urbanas hipotecadas</t>
  </si>
  <si>
    <t>Viviendas hipotecadas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</si>
  <si>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</si>
  <si>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FUENTE: D. G. de Presupuestos, Fondos Europeos y Estadística de la Junta de Castilla y León con datos del INE.</t>
  </si>
  <si>
    <t>Tabla 2.- HIPOTECAS CONSTITUIDAS Y CAPITAL PRESTADO POR HABITANTE Y PROVINCIA.</t>
  </si>
  <si>
    <r>
      <t xml:space="preserve">Septiembre 2023 </t>
    </r>
    <r>
      <rPr>
        <b/>
        <vertAlign val="superscript"/>
        <sz val="12"/>
        <color rgb="FF333399"/>
        <rFont val="Arial"/>
        <family val="2"/>
      </rPr>
      <t>(P)</t>
    </r>
  </si>
  <si>
    <r>
      <t xml:space="preserve">Nº de hipotecas por cada 100.000 habitantes </t>
    </r>
    <r>
      <rPr>
        <b/>
        <vertAlign val="superscript"/>
        <sz val="9"/>
        <color rgb="FF333399"/>
        <rFont val="Arial"/>
        <family val="2"/>
      </rPr>
      <t>(1)</t>
    </r>
    <r>
      <rPr>
        <b/>
        <sz val="9"/>
        <color rgb="FF333399"/>
        <rFont val="Arial"/>
        <family val="2"/>
      </rPr>
      <t/>
    </r>
  </si>
  <si>
    <t>Capital prestado
(Miles de euros)</t>
  </si>
  <si>
    <r>
      <t xml:space="preserve">Capital prestado
(Euros por habitante </t>
    </r>
    <r>
      <rPr>
        <b/>
        <vertAlign val="superscript"/>
        <sz val="9"/>
        <color rgb="FF333399"/>
        <rFont val="Arial"/>
        <family val="2"/>
      </rPr>
      <t>(1)</t>
    </r>
    <r>
      <rPr>
        <b/>
        <sz val="9"/>
        <color rgb="FF333399"/>
        <rFont val="Arial"/>
        <family val="2"/>
      </rPr>
      <t>)</t>
    </r>
  </si>
  <si>
    <r>
      <t xml:space="preserve">Notas: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</si>
  <si>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r>
      <t xml:space="preserve">           </t>
    </r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Datos calculados a partir de los resultados provisionales de las cifras de población a 1 de octubre de 2023,</t>
    </r>
  </si>
  <si>
    <t xml:space="preserve">               considerando solamente la población con edades comprendidas entre 18 y 84 años.</t>
  </si>
  <si>
    <t>Tabla 3.- FINCAS RÚSTICAS HIPOTECADAS SEGÚN ENTIDAD PRESTAMISTA Y PROVINCIA.</t>
  </si>
  <si>
    <r>
      <t xml:space="preserve">Septiembre 2023 </t>
    </r>
    <r>
      <rPr>
        <b/>
        <vertAlign val="superscript"/>
        <sz val="12"/>
        <color rgb="FF333399"/>
        <rFont val="Arial"/>
        <family val="2"/>
      </rPr>
      <t>(P)</t>
    </r>
  </si>
  <si>
    <t>Fincas rústicas</t>
  </si>
  <si>
    <t>Bancos</t>
  </si>
  <si>
    <t>Otras Entidades</t>
  </si>
  <si>
    <t>Importe
(Miles de euros)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</si>
  <si>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</si>
  <si>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Tabla 4.- FINCAS URBANAS HIPOTECADAS SEGÚN ENTIDAD PRESTAMISTA Y PROVINCIA.</t>
  </si>
  <si>
    <r>
      <t xml:space="preserve">Septiembre 2023 </t>
    </r>
    <r>
      <rPr>
        <b/>
        <vertAlign val="superscript"/>
        <sz val="12"/>
        <color rgb="FF333399"/>
        <rFont val="Arial"/>
        <family val="2"/>
      </rPr>
      <t>(P)</t>
    </r>
  </si>
  <si>
    <t>Fincas urbanas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</si>
  <si>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</si>
  <si>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Total</t>
  </si>
  <si>
    <t>Viviendas</t>
  </si>
  <si>
    <t>Solares</t>
  </si>
  <si>
    <t>Otras urbanas</t>
  </si>
  <si>
    <r>
      <t xml:space="preserve">Tabla 5.- HIPOTECAS CANCELADAS REGISTRALMENTE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 xml:space="preserve"> POR NATURALEZA DE LA FINCA Y PROVINCIA.</t>
    </r>
  </si>
  <si>
    <r>
      <t xml:space="preserve">Septiembre 2023 </t>
    </r>
    <r>
      <rPr>
        <b/>
        <vertAlign val="superscript"/>
        <sz val="12"/>
        <color rgb="FF333399"/>
        <rFont val="Arial"/>
        <family val="2"/>
      </rPr>
      <t>(P)</t>
    </r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</si>
  <si>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cancelaciones totales formalizadas en escritura de cancelación e inscritas en los Registros de la Propiedad.</t>
    </r>
  </si>
  <si>
    <r>
      <t xml:space="preserve">          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</si>
  <si>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TOTAL</t>
  </si>
  <si>
    <t>Novación</t>
  </si>
  <si>
    <t>Subrogación deudor</t>
  </si>
  <si>
    <t>Subrogación acreedor</t>
  </si>
  <si>
    <r>
      <t xml:space="preserve">Tabla 6.- NÚMERO DE FINCAS HIPOTECADAS CON CAMBIOS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 xml:space="preserve"> POR PROVINCIA.</t>
    </r>
  </si>
  <si>
    <r>
      <t xml:space="preserve">Septiembre 2023 </t>
    </r>
    <r>
      <rPr>
        <b/>
        <vertAlign val="superscript"/>
        <sz val="12"/>
        <color rgb="FF333399"/>
        <rFont val="Arial"/>
        <family val="2"/>
      </rPr>
      <t>(P)</t>
    </r>
  </si>
  <si>
    <t>Por tipo de cambio</t>
  </si>
  <si>
    <t>Por naturaleza de la finca</t>
  </si>
  <si>
    <r>
      <t xml:space="preserve">Notas: </t>
    </r>
    <r>
      <rPr>
        <vertAlign val="superscript"/>
        <sz val="8"/>
        <rFont val="Arial"/>
        <family val="2"/>
      </rPr>
      <t>(*)</t>
    </r>
    <r>
      <rPr>
        <sz val="8"/>
        <rFont val="Arial"/>
        <family val="2"/>
      </rPr>
      <t xml:space="preserve"> Número de préstamos hipotecarios que en el mes de referencia han cambiado sus condiciones de tipo de interés.</t>
    </r>
  </si>
  <si>
    <r>
      <t xml:space="preserve">          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</si>
  <si>
    <t>Andalucía</t>
  </si>
  <si>
    <t>Aragón</t>
  </si>
  <si>
    <t>Asturias</t>
  </si>
  <si>
    <t>Islas Baleares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</si>
  <si>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</si>
  <si>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</si>
  <si>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</si>
  <si>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</si>
  <si>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</si>
  <si>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</si>
  <si>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</si>
  <si>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</t>
  </si>
  <si>
    <t>Murcia</t>
  </si>
  <si>
    <t>Navarra</t>
  </si>
  <si>
    <t>País Vasco</t>
  </si>
  <si>
    <t>La Rioja</t>
  </si>
  <si>
    <t>Ceuta</t>
  </si>
  <si>
    <t>Melilla</t>
  </si>
  <si>
    <t>Tabla 7.- HIPOTECAS POR TIPO DE FINCA Y COMUNIDAD AUTÓNOMA.</t>
  </si>
  <si>
    <r>
      <t xml:space="preserve">Septiembre 2023 </t>
    </r>
    <r>
      <rPr>
        <b/>
        <vertAlign val="superscript"/>
        <sz val="12"/>
        <color rgb="FF333399"/>
        <rFont val="Arial"/>
        <family val="2"/>
      </rPr>
      <t>(P)</t>
    </r>
  </si>
  <si>
    <t>Comunidad Autónoma</t>
  </si>
  <si>
    <t>Importe Medio por Hipoteca (Euros)</t>
  </si>
  <si>
    <r>
      <t xml:space="preserve">Nota: </t>
    </r>
    <r>
      <rPr>
        <vertAlign val="superscript"/>
        <sz val="8"/>
        <rFont val="Arial"/>
        <family val="2"/>
      </rPr>
      <t>(P)</t>
    </r>
    <r>
      <rPr>
        <sz val="8"/>
        <rFont val="Arial"/>
        <family val="2"/>
      </rPr>
      <t xml:space="preserve"> Datos provisionales.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</si>
</sst>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u/>
      <sz val="12"/>
      <color theme="10"/>
      <name val="Arial"/>
    </font>
    <font>
      <sz val="12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9"/>
      <color rgb="FF333399"/>
      <name val="Arial"/>
    </font>
    <font>
      <sz val="9"/>
      <color rgb="FF000080"/>
      <name val="Arial"/>
    </font>
    <font>
      <sz val="8"/>
      <color rgb="FF000000"/>
      <name val="Arial"/>
    </font>
    <font>
      <b/>
      <sz val="9"/>
      <color rgb="FF000080"/>
      <name val="Arial"/>
    </font>
    <font>
      <sz val="9"/>
      <color rgb="FF000000"/>
      <name val="Arial"/>
    </font>
    <font>
      <b/>
      <sz val="9"/>
      <color rgb="FF000000"/>
      <name val="Arial"/>
    </font>
    <font>
      <b/>
      <vertAlign val="superscript"/>
      <sz val="12"/>
      <color rgb="FF333399"/>
      <name val="Arial"/>
      <family val="2"/>
    </font>
    <font>
      <vertAlign val="superscript"/>
      <sz val="8"/>
      <name val="Arial"/>
      <family val="2"/>
    </font>
    <font>
      <sz val="8"/>
      <name val="Arial"/>
      <family val="2"/>
    </font>
    <font>
      <b/>
      <vertAlign val="superscript"/>
      <sz val="9"/>
      <color rgb="FF333399"/>
      <name val="Arial"/>
      <family val="2"/>
    </font>
    <font>
      <b/>
      <sz val="9"/>
      <color rgb="FF333399"/>
      <name val="Arial"/>
      <family val="2"/>
    </font>
    <font>
      <b/>
      <sz val="12"/>
      <color rgb="FF33339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thin">
        <color rgb="FF000080"/>
      </left>
      <right/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0" fontId="7" fillId="2" borderId="8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3" fontId="11" fillId="0" borderId="12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3" fontId="12" fillId="0" borderId="14" xfId="0" applyNumberFormat="1" applyFont="1" applyBorder="1" applyAlignment="1">
      <alignment horizontal="right" vertical="center"/>
    </xf>
    <xf numFmtId="3" fontId="12" fillId="0" borderId="15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3" fontId="11" fillId="0" borderId="16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3" fontId="12" fillId="0" borderId="15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3" fontId="11" fillId="0" borderId="12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3" fontId="11" fillId="0" borderId="16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3" fontId="11" fillId="0" borderId="12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3" fontId="11" fillId="0" borderId="16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3" fontId="11" fillId="0" borderId="12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3" fontId="11" fillId="0" borderId="16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0" fontId="7" fillId="2" borderId="24" xfId="0" applyFont="1" applyFill="1" applyBorder="1" applyAlignment="1">
      <alignment horizontal="center" vertical="center" wrapText="1"/>
    </xf>
    <xf numFmtId="3" fontId="11" fillId="0" borderId="13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3" fontId="11" fillId="0" borderId="12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3" fontId="11" fillId="0" borderId="16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3" fontId="11" fillId="0" borderId="12" xfId="0" applyNumberFormat="1" applyFont="1" applyBorder="1" applyAlignment="1">
      <alignment horizontal="right" vertical="center"/>
    </xf>
    <xf numFmtId="3" fontId="11" fillId="0" borderId="13" xfId="0" applyNumberFormat="1" applyFont="1" applyBorder="1" applyAlignment="1">
      <alignment horizontal="right" vertical="center"/>
    </xf>
    <xf numFmtId="3" fontId="11" fillId="0" borderId="16" xfId="0" applyNumberFormat="1" applyFont="1" applyBorder="1" applyAlignment="1">
      <alignment horizontal="right" vertical="center"/>
    </xf>
    <xf numFmtId="3" fontId="11" fillId="0" borderId="17" xfId="0" applyNumberFormat="1" applyFont="1" applyBorder="1" applyAlignment="1">
      <alignment horizontal="right" vertical="center"/>
    </xf>
    <xf numFmtId="3" fontId="12" fillId="0" borderId="12" xfId="0" applyNumberFormat="1" applyFont="1" applyBorder="1" applyAlignment="1">
      <alignment horizontal="right" vertical="center"/>
    </xf>
    <xf numFmtId="3" fontId="12" fillId="0" borderId="13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vertical="top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wmf"/><Relationship Id="rId2" Type="http://schemas.openxmlformats.org/officeDocument/2006/relationships/image" Target="../media/image4.wmf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wmf"/><Relationship Id="rId2" Type="http://schemas.openxmlformats.org/officeDocument/2006/relationships/image" Target="../media/image6.wmf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1</xdr:col>
      <xdr:colOff>0</xdr:colOff>
      <xdr:row>26</xdr:row>
      <xdr:rowOff>0</xdr:rowOff>
    </xdr:from>
    <xdr:ext cx="4284000" cy="3492000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8</xdr:col>
      <xdr:colOff>0</xdr:colOff>
      <xdr:row>26</xdr:row>
      <xdr:rowOff>0</xdr:rowOff>
    </xdr:from>
    <xdr:ext cx="4284000" cy="3492000"/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1</xdr:col>
      <xdr:colOff>0</xdr:colOff>
      <xdr:row>27</xdr:row>
      <xdr:rowOff>0</xdr:rowOff>
    </xdr:from>
    <xdr:ext cx="4284000" cy="3492000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6</xdr:col>
      <xdr:colOff>0</xdr:colOff>
      <xdr:row>27</xdr:row>
      <xdr:rowOff>0</xdr:rowOff>
    </xdr:from>
    <xdr:ext cx="4284000" cy="3492000"/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1</xdr:col>
      <xdr:colOff>0</xdr:colOff>
      <xdr:row>27</xdr:row>
      <xdr:rowOff>0</xdr:rowOff>
    </xdr:from>
    <xdr:ext cx="4284000" cy="3492000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oneCellAnchor>
  <xdr:oneCellAnchor>
    <xdr:from>
      <xdr:col>6</xdr:col>
      <xdr:colOff>0</xdr:colOff>
      <xdr:row>27</xdr:row>
      <xdr:rowOff>0</xdr:rowOff>
    </xdr:from>
    <xdr:ext cx="4284000" cy="3492000"/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0"/>
  <sheetViews>
    <sheetView showGridLines="0" tabSelected="1" zoomScaleNormal="100" zoomScaleSheetLayoutView="100" workbookViewId="0"/>
  </sheetViews>
  <sheetFormatPr baseColWidth="10" defaultColWidth="9.140625" defaultRowHeight="15" x14ac:dyDescent="0.25"/>
  <cols>
    <col min="1" max="2" width="11.42578125" customWidth="1"/>
    <col min="3" max="3" width="77.5703125" bestFit="1" customWidth="1"/>
  </cols>
  <sheetData>
    <row r="1" spans="1:3" ht="12" customHeight="1" x14ac:dyDescent="0.25">
      <c r="A1" s="77"/>
    </row>
    <row r="2" spans="1:3" ht="12" customHeight="1" x14ac:dyDescent="0.25"/>
    <row r="3" spans="1:3" ht="12" customHeight="1" x14ac:dyDescent="0.25"/>
    <row r="4" spans="1:3" ht="12" customHeight="1" x14ac:dyDescent="0.25"/>
    <row r="5" spans="1:3" ht="12" customHeight="1" x14ac:dyDescent="0.25"/>
    <row r="6" spans="1:3" ht="12" customHeight="1" x14ac:dyDescent="0.25"/>
    <row r="7" spans="1:3" ht="12" customHeight="1" x14ac:dyDescent="0.25"/>
    <row r="8" spans="1:3" ht="12" customHeight="1" x14ac:dyDescent="0.25"/>
    <row r="9" spans="1:3" ht="18" customHeight="1" x14ac:dyDescent="0.25">
      <c r="B9" s="78" t="s">
        <v>0</v>
      </c>
      <c r="C9" s="78"/>
    </row>
    <row r="10" spans="1:3" ht="14.25" customHeight="1" x14ac:dyDescent="0.25"/>
    <row r="11" spans="1:3" ht="14.25" customHeight="1" x14ac:dyDescent="0.25"/>
    <row r="12" spans="1:3" ht="14.25" customHeight="1" x14ac:dyDescent="0.25"/>
    <row r="13" spans="1:3" ht="20.100000000000001" customHeight="1" x14ac:dyDescent="0.25">
      <c r="B13" s="1" t="s">
        <v>1</v>
      </c>
    </row>
    <row r="14" spans="1:3" ht="20.100000000000001" customHeight="1" x14ac:dyDescent="0.25">
      <c r="B14" s="1" t="s">
        <v>2</v>
      </c>
    </row>
    <row r="15" spans="1:3" ht="14.25" customHeight="1" x14ac:dyDescent="0.25"/>
    <row r="16" spans="1:3" ht="24" customHeight="1" x14ac:dyDescent="0.25">
      <c r="B16" s="2" t="str">
        <f>HYPERLINK("#'Tabla 1'!A1", "Tabla 1")</f>
        <v>Tabla 1</v>
      </c>
      <c r="C16" s="3" t="s">
        <v>3</v>
      </c>
    </row>
    <row r="17" spans="2:3" ht="24" customHeight="1" x14ac:dyDescent="0.25">
      <c r="B17" s="2" t="str">
        <f>HYPERLINK("#'Tabla 2'!A1", "Tabla 2")</f>
        <v>Tabla 2</v>
      </c>
      <c r="C17" s="3" t="s">
        <v>4</v>
      </c>
    </row>
    <row r="18" spans="2:3" ht="24" customHeight="1" x14ac:dyDescent="0.25">
      <c r="B18" s="2" t="str">
        <f>HYPERLINK("#'Tabla 3'!A1", "Tabla 3")</f>
        <v>Tabla 3</v>
      </c>
      <c r="C18" s="3" t="s">
        <v>5</v>
      </c>
    </row>
    <row r="19" spans="2:3" ht="24" customHeight="1" x14ac:dyDescent="0.25">
      <c r="B19" s="2" t="str">
        <f>HYPERLINK("#'Tabla 4'!A1", "Tabla 4")</f>
        <v>Tabla 4</v>
      </c>
      <c r="C19" s="3" t="s">
        <v>6</v>
      </c>
    </row>
    <row r="20" spans="2:3" ht="24" customHeight="1" x14ac:dyDescent="0.25">
      <c r="B20" s="2" t="str">
        <f>HYPERLINK("#'Tabla 5'!A1", "Tabla 5")</f>
        <v>Tabla 5</v>
      </c>
      <c r="C20" s="3" t="s">
        <v>7</v>
      </c>
    </row>
    <row r="21" spans="2:3" ht="24" customHeight="1" x14ac:dyDescent="0.25">
      <c r="B21" s="2" t="str">
        <f>HYPERLINK("#'Tabla 6'!A1", "Tabla 6")</f>
        <v>Tabla 6</v>
      </c>
      <c r="C21" s="3" t="s">
        <v>8</v>
      </c>
    </row>
    <row r="22" spans="2:3" ht="24" customHeight="1" x14ac:dyDescent="0.25">
      <c r="B22" s="2" t="str">
        <f>HYPERLINK("#'Tabla 7'!A1", "Tabla 7")</f>
        <v>Tabla 7</v>
      </c>
      <c r="C22" s="3" t="s">
        <v>9</v>
      </c>
    </row>
    <row r="23" spans="2:3" ht="14.25" customHeight="1" x14ac:dyDescent="0.25"/>
    <row r="24" spans="2:3" ht="14.25" customHeight="1" x14ac:dyDescent="0.25"/>
    <row r="25" spans="2:3" ht="14.25" customHeight="1" x14ac:dyDescent="0.25"/>
    <row r="26" spans="2:3" ht="14.25" customHeight="1" x14ac:dyDescent="0.25"/>
    <row r="27" spans="2:3" ht="14.25" customHeight="1" x14ac:dyDescent="0.25"/>
    <row r="28" spans="2:3" ht="14.25" customHeight="1" x14ac:dyDescent="0.25"/>
    <row r="29" spans="2:3" ht="14.25" customHeight="1" x14ac:dyDescent="0.25"/>
    <row r="30" spans="2:3" x14ac:dyDescent="0.25">
      <c r="B30" s="66" t="s">
        <v>10</v>
      </c>
      <c r="C30" s="66"/>
    </row>
  </sheetData>
  <mergeCells count="2">
    <mergeCell ref="B9:C9"/>
    <mergeCell ref="B30:C30"/>
  </mergeCells>
  <hyperlinks>
    <hyperlink ref="B30" r:id="rId1"/>
  </hyperlinks>
  <pageMargins left="0.7" right="0.7" top="0.75" bottom="0.75" header="0.3" footer="0.3"/>
  <pageSetup paperSize="9" scale="98" orientation="landscape" horizontalDpi="300" verticalDpi="3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42578125" customWidth="1"/>
    <col min="2" max="2" width="14.7109375" customWidth="1"/>
    <col min="3" max="3" width="9.140625" customWidth="1"/>
    <col min="4" max="4" width="10.7109375" customWidth="1"/>
    <col min="5" max="5" width="12.7109375" customWidth="1"/>
    <col min="6" max="6" width="9.140625" customWidth="1"/>
    <col min="7" max="7" width="10.7109375" customWidth="1"/>
    <col min="8" max="8" width="12.7109375" customWidth="1"/>
    <col min="9" max="9" width="9.140625" customWidth="1"/>
    <col min="10" max="10" width="10.7109375" customWidth="1"/>
    <col min="11" max="11" width="12.7109375" customWidth="1"/>
    <col min="12" max="12" width="9.140625" customWidth="1"/>
    <col min="13" max="13" width="10.7109375" customWidth="1"/>
    <col min="14" max="14" width="12.7109375" customWidth="1"/>
  </cols>
  <sheetData>
    <row r="1" spans="1:14" ht="12" customHeight="1" x14ac:dyDescent="0.25">
      <c r="A1" s="77"/>
    </row>
    <row r="2" spans="1:14" ht="12" customHeight="1" x14ac:dyDescent="0.25"/>
    <row r="3" spans="1:14" ht="12" customHeight="1" x14ac:dyDescent="0.25"/>
    <row r="4" spans="1:14" ht="12" customHeight="1" x14ac:dyDescent="0.25"/>
    <row r="5" spans="1:14" ht="12" customHeight="1" x14ac:dyDescent="0.25"/>
    <row r="6" spans="1:14" ht="12" customHeight="1" x14ac:dyDescent="0.25"/>
    <row r="7" spans="1:14" ht="12" customHeight="1" x14ac:dyDescent="0.25"/>
    <row r="8" spans="1:14" ht="12" customHeight="1" x14ac:dyDescent="0.25"/>
    <row r="9" spans="1:14" ht="49.5" customHeight="1" x14ac:dyDescent="0.25">
      <c r="B9" s="67" t="s">
        <v>26</v>
      </c>
      <c r="C9" s="67" t="s">
        <v>26</v>
      </c>
      <c r="D9" s="67" t="s">
        <v>26</v>
      </c>
      <c r="E9" s="67" t="s">
        <v>26</v>
      </c>
      <c r="F9" s="67" t="s">
        <v>26</v>
      </c>
      <c r="G9" s="67" t="s">
        <v>26</v>
      </c>
      <c r="H9" s="67" t="s">
        <v>26</v>
      </c>
      <c r="I9" s="67" t="s">
        <v>26</v>
      </c>
      <c r="J9" s="67" t="s">
        <v>26</v>
      </c>
      <c r="K9" s="67" t="s">
        <v>26</v>
      </c>
      <c r="L9" s="67" t="s">
        <v>26</v>
      </c>
      <c r="M9" s="67" t="s">
        <v>26</v>
      </c>
      <c r="N9" s="67" t="s">
        <v>26</v>
      </c>
    </row>
    <row r="10" spans="1:14" ht="13.5" customHeight="1" x14ac:dyDescent="0.25">
      <c r="B10" s="68" t="s">
        <v>27</v>
      </c>
      <c r="C10" s="70" t="s">
        <v>28</v>
      </c>
      <c r="D10" s="70" t="s">
        <v>28</v>
      </c>
      <c r="E10" s="71" t="s">
        <v>28</v>
      </c>
      <c r="F10" s="70" t="s">
        <v>29</v>
      </c>
      <c r="G10" s="70" t="s">
        <v>29</v>
      </c>
      <c r="H10" s="71" t="s">
        <v>29</v>
      </c>
      <c r="I10" s="70" t="s">
        <v>30</v>
      </c>
      <c r="J10" s="70" t="s">
        <v>30</v>
      </c>
      <c r="K10" s="71" t="s">
        <v>30</v>
      </c>
      <c r="L10" s="70" t="s">
        <v>31</v>
      </c>
      <c r="M10" s="70" t="s">
        <v>31</v>
      </c>
      <c r="N10" s="71" t="s">
        <v>31</v>
      </c>
    </row>
    <row r="11" spans="1:14" ht="36.75" customHeight="1" x14ac:dyDescent="0.25">
      <c r="B11" s="69" t="s">
        <v>11</v>
      </c>
      <c r="C11" s="4" t="s">
        <v>12</v>
      </c>
      <c r="D11" s="4" t="s">
        <v>13</v>
      </c>
      <c r="E11" s="7" t="s">
        <v>14</v>
      </c>
      <c r="F11" s="4" t="s">
        <v>12</v>
      </c>
      <c r="G11" s="4" t="s">
        <v>13</v>
      </c>
      <c r="H11" s="7" t="s">
        <v>14</v>
      </c>
      <c r="I11" s="4" t="s">
        <v>12</v>
      </c>
      <c r="J11" s="4" t="s">
        <v>13</v>
      </c>
      <c r="K11" s="7" t="s">
        <v>14</v>
      </c>
      <c r="L11" s="4" t="s">
        <v>12</v>
      </c>
      <c r="M11" s="4" t="s">
        <v>13</v>
      </c>
      <c r="N11" s="7" t="s">
        <v>14</v>
      </c>
    </row>
    <row r="12" spans="1:14" ht="13.5" customHeight="1" x14ac:dyDescent="0.25">
      <c r="B12" s="8" t="s">
        <v>15</v>
      </c>
      <c r="C12" s="13">
        <v>39968</v>
      </c>
      <c r="D12" s="13">
        <v>7192079</v>
      </c>
      <c r="E12" s="14">
        <v>179945.931745396</v>
      </c>
      <c r="F12" s="13">
        <v>757</v>
      </c>
      <c r="G12" s="13">
        <v>141994</v>
      </c>
      <c r="H12" s="14">
        <v>187574.63672390999</v>
      </c>
      <c r="I12" s="13">
        <v>39211</v>
      </c>
      <c r="J12" s="13">
        <v>7050085</v>
      </c>
      <c r="K12" s="14">
        <v>179798.65343908599</v>
      </c>
      <c r="L12" s="13">
        <v>31054</v>
      </c>
      <c r="M12" s="13">
        <v>4446502</v>
      </c>
      <c r="N12" s="20">
        <v>143186.127390996</v>
      </c>
    </row>
    <row r="13" spans="1:14" ht="12.75" customHeight="1" x14ac:dyDescent="0.25">
      <c r="B13" s="9" t="s">
        <v>16</v>
      </c>
      <c r="C13" s="15">
        <v>1631</v>
      </c>
      <c r="D13" s="15">
        <v>236705</v>
      </c>
      <c r="E13" s="16">
        <v>145128.755364807</v>
      </c>
      <c r="F13" s="15">
        <v>55</v>
      </c>
      <c r="G13" s="15">
        <v>8978</v>
      </c>
      <c r="H13" s="16">
        <v>163236.363636364</v>
      </c>
      <c r="I13" s="15">
        <v>1576</v>
      </c>
      <c r="J13" s="15">
        <v>227727</v>
      </c>
      <c r="K13" s="16">
        <v>144496.827411167</v>
      </c>
      <c r="L13" s="15">
        <v>1175</v>
      </c>
      <c r="M13" s="15">
        <v>129788</v>
      </c>
      <c r="N13" s="21">
        <v>110457.87234042599</v>
      </c>
    </row>
    <row r="14" spans="1:14" ht="12.75" customHeight="1" x14ac:dyDescent="0.25">
      <c r="B14" s="5" t="s">
        <v>17</v>
      </c>
      <c r="C14" s="11">
        <v>80</v>
      </c>
      <c r="D14" s="11">
        <v>6046</v>
      </c>
      <c r="E14" s="12">
        <v>75575</v>
      </c>
      <c r="F14" s="11">
        <v>0</v>
      </c>
      <c r="G14" s="11">
        <v>0</v>
      </c>
      <c r="H14" s="12"/>
      <c r="I14" s="11">
        <v>80</v>
      </c>
      <c r="J14" s="11">
        <v>6046</v>
      </c>
      <c r="K14" s="12">
        <v>75575</v>
      </c>
      <c r="L14" s="11">
        <v>45</v>
      </c>
      <c r="M14" s="11">
        <v>3556</v>
      </c>
      <c r="N14" s="19">
        <v>79022.222222222204</v>
      </c>
    </row>
    <row r="15" spans="1:14" ht="12.75" customHeight="1" x14ac:dyDescent="0.25">
      <c r="B15" s="5" t="s">
        <v>18</v>
      </c>
      <c r="C15" s="11">
        <v>264</v>
      </c>
      <c r="D15" s="11">
        <v>36502</v>
      </c>
      <c r="E15" s="12">
        <v>138265.15151515201</v>
      </c>
      <c r="F15" s="11">
        <v>6</v>
      </c>
      <c r="G15" s="11">
        <v>3952</v>
      </c>
      <c r="H15" s="12">
        <v>658666.66666666698</v>
      </c>
      <c r="I15" s="11">
        <v>258</v>
      </c>
      <c r="J15" s="11">
        <v>32550</v>
      </c>
      <c r="K15" s="12">
        <v>126162.79069767401</v>
      </c>
      <c r="L15" s="11">
        <v>189</v>
      </c>
      <c r="M15" s="11">
        <v>23111</v>
      </c>
      <c r="N15" s="19">
        <v>122280.423280423</v>
      </c>
    </row>
    <row r="16" spans="1:14" ht="12.75" customHeight="1" x14ac:dyDescent="0.25">
      <c r="B16" s="5" t="s">
        <v>19</v>
      </c>
      <c r="C16" s="11">
        <v>249</v>
      </c>
      <c r="D16" s="11">
        <v>20996</v>
      </c>
      <c r="E16" s="12">
        <v>84321.285140562206</v>
      </c>
      <c r="F16" s="11">
        <v>4</v>
      </c>
      <c r="G16" s="11">
        <v>362</v>
      </c>
      <c r="H16" s="12">
        <v>90500</v>
      </c>
      <c r="I16" s="11">
        <v>245</v>
      </c>
      <c r="J16" s="11">
        <v>20634</v>
      </c>
      <c r="K16" s="12">
        <v>84220.408163265296</v>
      </c>
      <c r="L16" s="11">
        <v>175</v>
      </c>
      <c r="M16" s="11">
        <v>16594</v>
      </c>
      <c r="N16" s="19">
        <v>94822.857142857101</v>
      </c>
    </row>
    <row r="17" spans="2:14" ht="12.75" customHeight="1" x14ac:dyDescent="0.25">
      <c r="B17" s="5" t="s">
        <v>20</v>
      </c>
      <c r="C17" s="11">
        <v>77</v>
      </c>
      <c r="D17" s="11">
        <v>9908</v>
      </c>
      <c r="E17" s="12">
        <v>128675.324675325</v>
      </c>
      <c r="F17" s="11">
        <v>1</v>
      </c>
      <c r="G17" s="11">
        <v>102</v>
      </c>
      <c r="H17" s="12">
        <v>102000</v>
      </c>
      <c r="I17" s="11">
        <v>76</v>
      </c>
      <c r="J17" s="11">
        <v>9806</v>
      </c>
      <c r="K17" s="12">
        <v>129026.315789474</v>
      </c>
      <c r="L17" s="11">
        <v>62</v>
      </c>
      <c r="M17" s="11">
        <v>7916</v>
      </c>
      <c r="N17" s="19">
        <v>127677.419354839</v>
      </c>
    </row>
    <row r="18" spans="2:14" ht="12.75" customHeight="1" x14ac:dyDescent="0.25">
      <c r="B18" s="5" t="s">
        <v>21</v>
      </c>
      <c r="C18" s="11">
        <v>199</v>
      </c>
      <c r="D18" s="11">
        <v>55213</v>
      </c>
      <c r="E18" s="12">
        <v>277452.26130653301</v>
      </c>
      <c r="F18" s="11">
        <v>2</v>
      </c>
      <c r="G18" s="11">
        <v>251</v>
      </c>
      <c r="H18" s="12">
        <v>125500</v>
      </c>
      <c r="I18" s="11">
        <v>197</v>
      </c>
      <c r="J18" s="11">
        <v>54962</v>
      </c>
      <c r="K18" s="12">
        <v>278994.92385786801</v>
      </c>
      <c r="L18" s="11">
        <v>144</v>
      </c>
      <c r="M18" s="11">
        <v>15616</v>
      </c>
      <c r="N18" s="19">
        <v>108444.444444444</v>
      </c>
    </row>
    <row r="19" spans="2:14" ht="12.75" customHeight="1" x14ac:dyDescent="0.25">
      <c r="B19" s="5" t="s">
        <v>22</v>
      </c>
      <c r="C19" s="11">
        <v>143</v>
      </c>
      <c r="D19" s="11">
        <v>26112</v>
      </c>
      <c r="E19" s="12">
        <v>182601.39860139901</v>
      </c>
      <c r="F19" s="11">
        <v>17</v>
      </c>
      <c r="G19" s="11">
        <v>861</v>
      </c>
      <c r="H19" s="12">
        <v>50647.058823529398</v>
      </c>
      <c r="I19" s="11">
        <v>126</v>
      </c>
      <c r="J19" s="11">
        <v>25251</v>
      </c>
      <c r="K19" s="12">
        <v>200404.76190476201</v>
      </c>
      <c r="L19" s="11">
        <v>108</v>
      </c>
      <c r="M19" s="11">
        <v>10769</v>
      </c>
      <c r="N19" s="19">
        <v>99712.962962963007</v>
      </c>
    </row>
    <row r="20" spans="2:14" ht="12.75" customHeight="1" x14ac:dyDescent="0.25">
      <c r="B20" s="5" t="s">
        <v>23</v>
      </c>
      <c r="C20" s="11">
        <v>72</v>
      </c>
      <c r="D20" s="11">
        <v>9412</v>
      </c>
      <c r="E20" s="12">
        <v>130722.222222222</v>
      </c>
      <c r="F20" s="11">
        <v>0</v>
      </c>
      <c r="G20" s="11">
        <v>0</v>
      </c>
      <c r="H20" s="12"/>
      <c r="I20" s="11">
        <v>72</v>
      </c>
      <c r="J20" s="11">
        <v>9412</v>
      </c>
      <c r="K20" s="12">
        <v>130722.222222222</v>
      </c>
      <c r="L20" s="11">
        <v>54</v>
      </c>
      <c r="M20" s="11">
        <v>5015</v>
      </c>
      <c r="N20" s="19">
        <v>92870.370370370394</v>
      </c>
    </row>
    <row r="21" spans="2:14" ht="12.75" customHeight="1" x14ac:dyDescent="0.25">
      <c r="B21" s="5" t="s">
        <v>24</v>
      </c>
      <c r="C21" s="11">
        <v>493</v>
      </c>
      <c r="D21" s="11">
        <v>68016</v>
      </c>
      <c r="E21" s="12">
        <v>137963.48884381299</v>
      </c>
      <c r="F21" s="11">
        <v>22</v>
      </c>
      <c r="G21" s="11">
        <v>2950</v>
      </c>
      <c r="H21" s="12">
        <v>134090.909090909</v>
      </c>
      <c r="I21" s="11">
        <v>471</v>
      </c>
      <c r="J21" s="11">
        <v>65066</v>
      </c>
      <c r="K21" s="12">
        <v>138144.373673036</v>
      </c>
      <c r="L21" s="11">
        <v>359</v>
      </c>
      <c r="M21" s="11">
        <v>44193</v>
      </c>
      <c r="N21" s="19">
        <v>123100.278551532</v>
      </c>
    </row>
    <row r="22" spans="2:14" ht="12.75" customHeight="1" x14ac:dyDescent="0.25">
      <c r="B22" s="10" t="s">
        <v>25</v>
      </c>
      <c r="C22" s="17">
        <v>54</v>
      </c>
      <c r="D22" s="17">
        <v>4500</v>
      </c>
      <c r="E22" s="18">
        <v>83333.333333333299</v>
      </c>
      <c r="F22" s="17">
        <v>3</v>
      </c>
      <c r="G22" s="17">
        <v>500</v>
      </c>
      <c r="H22" s="18">
        <v>166666.66666666701</v>
      </c>
      <c r="I22" s="17">
        <v>51</v>
      </c>
      <c r="J22" s="17">
        <v>4000</v>
      </c>
      <c r="K22" s="18">
        <v>78431.372549019594</v>
      </c>
      <c r="L22" s="17">
        <v>39</v>
      </c>
      <c r="M22" s="17">
        <v>3018</v>
      </c>
      <c r="N22" s="22">
        <v>77384.615384615405</v>
      </c>
    </row>
    <row r="23" spans="2:14" ht="12.75" customHeight="1" x14ac:dyDescent="0.25">
      <c r="B23" s="6" t="s">
        <v>32</v>
      </c>
    </row>
    <row r="24" spans="2:14" ht="12.75" customHeight="1" x14ac:dyDescent="0.25">
      <c r="B24" s="6" t="s">
        <v>33</v>
      </c>
    </row>
  </sheetData>
  <mergeCells count="6">
    <mergeCell ref="B9:N9"/>
    <mergeCell ref="B10:B11"/>
    <mergeCell ref="C10:E10"/>
    <mergeCell ref="F10:H10"/>
    <mergeCell ref="I10:K10"/>
    <mergeCell ref="L10:N10"/>
  </mergeCells>
  <pageMargins left="0.39369999999999999" right="0.43" top="0.39369999999999999" bottom="0.39369999999999999" header="0" footer="0"/>
  <pageSetup paperSize="9" scale="6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42578125" customWidth="1"/>
    <col min="2" max="2" width="15" customWidth="1"/>
    <col min="3" max="3" width="20.7109375" customWidth="1"/>
    <col min="4" max="4" width="25.7109375" customWidth="1"/>
    <col min="5" max="5" width="20.7109375" customWidth="1"/>
    <col min="6" max="6" width="25.7109375" customWidth="1"/>
  </cols>
  <sheetData>
    <row r="1" spans="1:6" ht="12" customHeight="1" x14ac:dyDescent="0.25">
      <c r="A1" s="77"/>
    </row>
    <row r="2" spans="1:6" ht="12" customHeight="1" x14ac:dyDescent="0.25"/>
    <row r="3" spans="1:6" ht="12" customHeight="1" x14ac:dyDescent="0.25"/>
    <row r="4" spans="1:6" ht="12" customHeight="1" x14ac:dyDescent="0.25"/>
    <row r="5" spans="1:6" ht="12" customHeight="1" x14ac:dyDescent="0.25"/>
    <row r="6" spans="1:6" ht="12" customHeight="1" x14ac:dyDescent="0.25"/>
    <row r="7" spans="1:6" ht="12" customHeight="1" x14ac:dyDescent="0.25"/>
    <row r="8" spans="1:6" ht="12" customHeight="1" x14ac:dyDescent="0.25"/>
    <row r="9" spans="1:6" ht="24.75" customHeight="1" x14ac:dyDescent="0.25">
      <c r="B9" s="72" t="s">
        <v>34</v>
      </c>
      <c r="C9" s="72" t="s">
        <v>34</v>
      </c>
      <c r="D9" s="72" t="s">
        <v>34</v>
      </c>
      <c r="E9" s="72" t="s">
        <v>34</v>
      </c>
      <c r="F9" s="72" t="s">
        <v>34</v>
      </c>
    </row>
    <row r="10" spans="1:6" ht="24.75" customHeight="1" x14ac:dyDescent="0.25">
      <c r="B10" s="73" t="s">
        <v>35</v>
      </c>
      <c r="C10" s="73" t="s">
        <v>35</v>
      </c>
      <c r="D10" s="73" t="s">
        <v>35</v>
      </c>
      <c r="E10" s="73" t="s">
        <v>35</v>
      </c>
      <c r="F10" s="73" t="s">
        <v>35</v>
      </c>
    </row>
    <row r="11" spans="1:6" ht="27" customHeight="1" x14ac:dyDescent="0.25">
      <c r="B11" s="24" t="s">
        <v>27</v>
      </c>
      <c r="C11" s="23" t="s">
        <v>12</v>
      </c>
      <c r="D11" s="23" t="s">
        <v>36</v>
      </c>
      <c r="E11" s="23" t="s">
        <v>37</v>
      </c>
      <c r="F11" s="25" t="s">
        <v>38</v>
      </c>
    </row>
    <row r="12" spans="1:6" ht="13.5" customHeight="1" x14ac:dyDescent="0.25">
      <c r="B12" s="9" t="s">
        <v>15</v>
      </c>
      <c r="C12" s="28">
        <v>39968</v>
      </c>
      <c r="D12" s="28">
        <v>102.969824621789</v>
      </c>
      <c r="E12" s="28">
        <v>7192079</v>
      </c>
      <c r="F12" s="29">
        <v>185.290010332278</v>
      </c>
    </row>
    <row r="13" spans="1:6" ht="12.75" customHeight="1" x14ac:dyDescent="0.25">
      <c r="B13" s="9" t="s">
        <v>16</v>
      </c>
      <c r="C13" s="28">
        <v>1631</v>
      </c>
      <c r="D13" s="28">
        <v>84.749681863931798</v>
      </c>
      <c r="E13" s="28">
        <v>236705</v>
      </c>
      <c r="F13" s="29">
        <v>122.996158464758</v>
      </c>
    </row>
    <row r="14" spans="1:6" ht="12.75" customHeight="1" x14ac:dyDescent="0.25">
      <c r="B14" s="5" t="s">
        <v>17</v>
      </c>
      <c r="C14" s="26">
        <v>80</v>
      </c>
      <c r="D14" s="26">
        <v>62.929196787464498</v>
      </c>
      <c r="E14" s="26">
        <v>6046</v>
      </c>
      <c r="F14" s="27">
        <v>47.558740472126303</v>
      </c>
    </row>
    <row r="15" spans="1:6" ht="12.75" customHeight="1" x14ac:dyDescent="0.25">
      <c r="B15" s="5" t="s">
        <v>18</v>
      </c>
      <c r="C15" s="26">
        <v>264</v>
      </c>
      <c r="D15" s="26">
        <v>91.772140898046004</v>
      </c>
      <c r="E15" s="26">
        <v>36502</v>
      </c>
      <c r="F15" s="27">
        <v>126.888889661382</v>
      </c>
    </row>
    <row r="16" spans="1:6" ht="12.75" customHeight="1" x14ac:dyDescent="0.25">
      <c r="B16" s="5" t="s">
        <v>19</v>
      </c>
      <c r="C16" s="26">
        <v>249</v>
      </c>
      <c r="D16" s="26">
        <v>68.521234703115894</v>
      </c>
      <c r="E16" s="26">
        <v>20996</v>
      </c>
      <c r="F16" s="27">
        <v>57.777985695848301</v>
      </c>
    </row>
    <row r="17" spans="2:6" ht="12.75" customHeight="1" x14ac:dyDescent="0.25">
      <c r="B17" s="5" t="s">
        <v>20</v>
      </c>
      <c r="C17" s="26">
        <v>77</v>
      </c>
      <c r="D17" s="26">
        <v>59.974452441038103</v>
      </c>
      <c r="E17" s="26">
        <v>9908</v>
      </c>
      <c r="F17" s="27">
        <v>77.172321400754001</v>
      </c>
    </row>
    <row r="18" spans="2:6" ht="12.75" customHeight="1" x14ac:dyDescent="0.25">
      <c r="B18" s="5" t="s">
        <v>21</v>
      </c>
      <c r="C18" s="26">
        <v>199</v>
      </c>
      <c r="D18" s="26">
        <v>75.527840928499003</v>
      </c>
      <c r="E18" s="26">
        <v>55213</v>
      </c>
      <c r="F18" s="27">
        <v>209.55370257212101</v>
      </c>
    </row>
    <row r="19" spans="2:6" ht="12.75" customHeight="1" x14ac:dyDescent="0.25">
      <c r="B19" s="5" t="s">
        <v>22</v>
      </c>
      <c r="C19" s="26">
        <v>143</v>
      </c>
      <c r="D19" s="26">
        <v>114.863128132631</v>
      </c>
      <c r="E19" s="26">
        <v>26112</v>
      </c>
      <c r="F19" s="27">
        <v>209.74167844749999</v>
      </c>
    </row>
    <row r="20" spans="2:6" ht="12.75" customHeight="1" x14ac:dyDescent="0.25">
      <c r="B20" s="5" t="s">
        <v>23</v>
      </c>
      <c r="C20" s="26">
        <v>72</v>
      </c>
      <c r="D20" s="26">
        <v>100.49269334375499</v>
      </c>
      <c r="E20" s="26">
        <v>9412</v>
      </c>
      <c r="F20" s="27">
        <v>131.366281909919</v>
      </c>
    </row>
    <row r="21" spans="2:6" ht="12.75" customHeight="1" x14ac:dyDescent="0.25">
      <c r="B21" s="5" t="s">
        <v>24</v>
      </c>
      <c r="C21" s="26">
        <v>493</v>
      </c>
      <c r="D21" s="26">
        <v>116.525323576406</v>
      </c>
      <c r="E21" s="26">
        <v>68016</v>
      </c>
      <c r="F21" s="27">
        <v>160.762401792552</v>
      </c>
    </row>
    <row r="22" spans="2:6" ht="12.75" customHeight="1" x14ac:dyDescent="0.25">
      <c r="B22" s="10" t="s">
        <v>25</v>
      </c>
      <c r="C22" s="30">
        <v>54</v>
      </c>
      <c r="D22" s="30">
        <v>39.937874417572701</v>
      </c>
      <c r="E22" s="30">
        <v>4500</v>
      </c>
      <c r="F22" s="31">
        <v>33.281562014643903</v>
      </c>
    </row>
    <row r="23" spans="2:6" ht="12.75" customHeight="1" x14ac:dyDescent="0.25">
      <c r="B23" s="6" t="s">
        <v>39</v>
      </c>
    </row>
    <row r="24" spans="2:6" ht="12.75" customHeight="1" x14ac:dyDescent="0.25">
      <c r="B24" s="6" t="s">
        <v>40</v>
      </c>
    </row>
    <row r="25" spans="2:6" ht="12.75" customHeight="1" x14ac:dyDescent="0.25">
      <c r="B25" s="6" t="s">
        <v>41</v>
      </c>
    </row>
    <row r="26" spans="2:6" ht="12.75" customHeight="1" x14ac:dyDescent="0.25">
      <c r="B26" s="6" t="s">
        <v>33</v>
      </c>
    </row>
  </sheetData>
  <mergeCells count="2">
    <mergeCell ref="B9:F9"/>
    <mergeCell ref="B10:F10"/>
  </mergeCells>
  <pageMargins left="0.39369999999999999" right="0.43" top="0.39369999999999999" bottom="0.39369999999999999" header="0" footer="0"/>
  <pageSetup paperSize="9" scale="7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42578125" customWidth="1"/>
    <col min="2" max="2" width="17.7109375" customWidth="1"/>
    <col min="3" max="3" width="12.7109375" customWidth="1"/>
    <col min="4" max="4" width="15.7109375" customWidth="1"/>
    <col min="5" max="5" width="12.7109375" customWidth="1"/>
    <col min="6" max="6" width="15.7109375" customWidth="1"/>
    <col min="7" max="7" width="12.7109375" customWidth="1"/>
    <col min="8" max="8" width="15.7109375" customWidth="1"/>
  </cols>
  <sheetData>
    <row r="1" spans="1:8" ht="12" customHeight="1" x14ac:dyDescent="0.25">
      <c r="A1" s="77"/>
    </row>
    <row r="2" spans="1:8" ht="12" customHeight="1" x14ac:dyDescent="0.25"/>
    <row r="3" spans="1:8" ht="12" customHeight="1" x14ac:dyDescent="0.25"/>
    <row r="4" spans="1:8" ht="12" customHeight="1" x14ac:dyDescent="0.25"/>
    <row r="5" spans="1:8" ht="12" customHeight="1" x14ac:dyDescent="0.25"/>
    <row r="6" spans="1:8" ht="12" customHeight="1" x14ac:dyDescent="0.25"/>
    <row r="7" spans="1:8" ht="12" customHeight="1" x14ac:dyDescent="0.25"/>
    <row r="8" spans="1:8" ht="12" customHeight="1" x14ac:dyDescent="0.25"/>
    <row r="9" spans="1:8" ht="24.75" customHeight="1" x14ac:dyDescent="0.25">
      <c r="B9" s="72" t="s">
        <v>42</v>
      </c>
      <c r="C9" s="72" t="s">
        <v>42</v>
      </c>
      <c r="D9" s="72" t="s">
        <v>42</v>
      </c>
      <c r="E9" s="72" t="s">
        <v>42</v>
      </c>
      <c r="F9" s="72" t="s">
        <v>42</v>
      </c>
      <c r="G9" s="72" t="s">
        <v>42</v>
      </c>
      <c r="H9" s="72" t="s">
        <v>42</v>
      </c>
    </row>
    <row r="10" spans="1:8" ht="24.75" customHeight="1" x14ac:dyDescent="0.25">
      <c r="B10" s="73" t="s">
        <v>43</v>
      </c>
      <c r="C10" s="73" t="s">
        <v>43</v>
      </c>
      <c r="D10" s="73" t="s">
        <v>43</v>
      </c>
      <c r="E10" s="73" t="s">
        <v>43</v>
      </c>
      <c r="F10" s="73" t="s">
        <v>43</v>
      </c>
      <c r="G10" s="73" t="s">
        <v>43</v>
      </c>
      <c r="H10" s="73" t="s">
        <v>43</v>
      </c>
    </row>
    <row r="11" spans="1:8" ht="13.5" customHeight="1" x14ac:dyDescent="0.25">
      <c r="B11" s="68" t="s">
        <v>27</v>
      </c>
      <c r="C11" s="70" t="s">
        <v>44</v>
      </c>
      <c r="D11" s="71" t="s">
        <v>44</v>
      </c>
      <c r="E11" s="70" t="s">
        <v>45</v>
      </c>
      <c r="F11" s="71" t="s">
        <v>45</v>
      </c>
      <c r="G11" s="70" t="s">
        <v>46</v>
      </c>
      <c r="H11" s="71" t="s">
        <v>46</v>
      </c>
    </row>
    <row r="12" spans="1:8" ht="36" customHeight="1" x14ac:dyDescent="0.25">
      <c r="B12" s="74" t="s">
        <v>27</v>
      </c>
      <c r="C12" s="32" t="s">
        <v>12</v>
      </c>
      <c r="D12" s="33" t="s">
        <v>47</v>
      </c>
      <c r="E12" s="32" t="s">
        <v>12</v>
      </c>
      <c r="F12" s="33" t="s">
        <v>47</v>
      </c>
      <c r="G12" s="32" t="s">
        <v>12</v>
      </c>
      <c r="H12" s="33" t="s">
        <v>47</v>
      </c>
    </row>
    <row r="13" spans="1:8" ht="16.5" customHeight="1" x14ac:dyDescent="0.25">
      <c r="B13" s="9" t="s">
        <v>15</v>
      </c>
      <c r="C13" s="39">
        <v>757</v>
      </c>
      <c r="D13" s="40">
        <v>141994</v>
      </c>
      <c r="E13" s="39">
        <v>461</v>
      </c>
      <c r="F13" s="40">
        <v>92676</v>
      </c>
      <c r="G13" s="39">
        <v>296</v>
      </c>
      <c r="H13" s="40">
        <v>49318</v>
      </c>
    </row>
    <row r="14" spans="1:8" ht="16.5" customHeight="1" x14ac:dyDescent="0.25">
      <c r="B14" s="9" t="s">
        <v>16</v>
      </c>
      <c r="C14" s="39">
        <v>55</v>
      </c>
      <c r="D14" s="40">
        <v>8978</v>
      </c>
      <c r="E14" s="39">
        <v>26</v>
      </c>
      <c r="F14" s="40">
        <v>5100</v>
      </c>
      <c r="G14" s="39">
        <v>29</v>
      </c>
      <c r="H14" s="40">
        <v>3878</v>
      </c>
    </row>
    <row r="15" spans="1:8" ht="16.5" customHeight="1" x14ac:dyDescent="0.25">
      <c r="B15" s="5" t="s">
        <v>17</v>
      </c>
      <c r="C15" s="35">
        <v>0</v>
      </c>
      <c r="D15" s="36">
        <v>0</v>
      </c>
      <c r="E15" s="35">
        <v>0</v>
      </c>
      <c r="F15" s="36">
        <v>0</v>
      </c>
      <c r="G15" s="35">
        <v>0</v>
      </c>
      <c r="H15" s="36">
        <v>0</v>
      </c>
    </row>
    <row r="16" spans="1:8" ht="16.5" customHeight="1" x14ac:dyDescent="0.25">
      <c r="B16" s="5" t="s">
        <v>18</v>
      </c>
      <c r="C16" s="35">
        <v>6</v>
      </c>
      <c r="D16" s="36">
        <v>3952</v>
      </c>
      <c r="E16" s="35">
        <v>4</v>
      </c>
      <c r="F16" s="36">
        <v>3826</v>
      </c>
      <c r="G16" s="35">
        <v>2</v>
      </c>
      <c r="H16" s="36">
        <v>126</v>
      </c>
    </row>
    <row r="17" spans="2:8" ht="16.5" customHeight="1" x14ac:dyDescent="0.25">
      <c r="B17" s="5" t="s">
        <v>19</v>
      </c>
      <c r="C17" s="35">
        <v>4</v>
      </c>
      <c r="D17" s="36">
        <v>362</v>
      </c>
      <c r="E17" s="35">
        <v>3</v>
      </c>
      <c r="F17" s="36">
        <v>242</v>
      </c>
      <c r="G17" s="35">
        <v>1</v>
      </c>
      <c r="H17" s="36">
        <v>120</v>
      </c>
    </row>
    <row r="18" spans="2:8" ht="16.5" customHeight="1" x14ac:dyDescent="0.25">
      <c r="B18" s="5" t="s">
        <v>20</v>
      </c>
      <c r="C18" s="35">
        <v>1</v>
      </c>
      <c r="D18" s="36">
        <v>102</v>
      </c>
      <c r="E18" s="35">
        <v>1</v>
      </c>
      <c r="F18" s="36">
        <v>102</v>
      </c>
      <c r="G18" s="35">
        <v>0</v>
      </c>
      <c r="H18" s="36">
        <v>0</v>
      </c>
    </row>
    <row r="19" spans="2:8" ht="16.5" customHeight="1" x14ac:dyDescent="0.25">
      <c r="B19" s="5" t="s">
        <v>21</v>
      </c>
      <c r="C19" s="35">
        <v>2</v>
      </c>
      <c r="D19" s="36">
        <v>251</v>
      </c>
      <c r="E19" s="35">
        <v>0</v>
      </c>
      <c r="F19" s="36">
        <v>0</v>
      </c>
      <c r="G19" s="35">
        <v>2</v>
      </c>
      <c r="H19" s="36">
        <v>251</v>
      </c>
    </row>
    <row r="20" spans="2:8" ht="16.5" customHeight="1" x14ac:dyDescent="0.25">
      <c r="B20" s="5" t="s">
        <v>22</v>
      </c>
      <c r="C20" s="35">
        <v>17</v>
      </c>
      <c r="D20" s="36">
        <v>861</v>
      </c>
      <c r="E20" s="35">
        <v>17</v>
      </c>
      <c r="F20" s="36">
        <v>861</v>
      </c>
      <c r="G20" s="35">
        <v>0</v>
      </c>
      <c r="H20" s="36">
        <v>0</v>
      </c>
    </row>
    <row r="21" spans="2:8" ht="16.5" customHeight="1" x14ac:dyDescent="0.25">
      <c r="B21" s="5" t="s">
        <v>23</v>
      </c>
      <c r="C21" s="35">
        <v>0</v>
      </c>
      <c r="D21" s="36">
        <v>0</v>
      </c>
      <c r="E21" s="35">
        <v>0</v>
      </c>
      <c r="F21" s="36">
        <v>0</v>
      </c>
      <c r="G21" s="35">
        <v>0</v>
      </c>
      <c r="H21" s="36">
        <v>0</v>
      </c>
    </row>
    <row r="22" spans="2:8" ht="16.5" customHeight="1" x14ac:dyDescent="0.25">
      <c r="B22" s="5" t="s">
        <v>24</v>
      </c>
      <c r="C22" s="35">
        <v>22</v>
      </c>
      <c r="D22" s="36">
        <v>2950</v>
      </c>
      <c r="E22" s="35">
        <v>1</v>
      </c>
      <c r="F22" s="36">
        <v>69</v>
      </c>
      <c r="G22" s="35">
        <v>21</v>
      </c>
      <c r="H22" s="36">
        <v>2881</v>
      </c>
    </row>
    <row r="23" spans="2:8" ht="16.5" customHeight="1" x14ac:dyDescent="0.25">
      <c r="B23" s="10" t="s">
        <v>25</v>
      </c>
      <c r="C23" s="37">
        <v>3</v>
      </c>
      <c r="D23" s="38">
        <v>500</v>
      </c>
      <c r="E23" s="37">
        <v>0</v>
      </c>
      <c r="F23" s="38">
        <v>0</v>
      </c>
      <c r="G23" s="37">
        <v>3</v>
      </c>
      <c r="H23" s="38">
        <v>500</v>
      </c>
    </row>
    <row r="24" spans="2:8" ht="12.75" customHeight="1" x14ac:dyDescent="0.25">
      <c r="B24" s="6" t="s">
        <v>48</v>
      </c>
    </row>
    <row r="25" spans="2:8" ht="12.75" customHeight="1" x14ac:dyDescent="0.25">
      <c r="B25" s="6" t="s">
        <v>33</v>
      </c>
    </row>
  </sheetData>
  <mergeCells count="6">
    <mergeCell ref="B9:H9"/>
    <mergeCell ref="B10:H10"/>
    <mergeCell ref="B11:B12"/>
    <mergeCell ref="C11:D11"/>
    <mergeCell ref="E11:F11"/>
    <mergeCell ref="G11:H11"/>
  </mergeCells>
  <pageMargins left="0.39369999999999999" right="0.43" top="0.39369999999999999" bottom="0.39369999999999999" header="0" footer="0"/>
  <pageSetup paperSize="9" scale="62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42578125" customWidth="1"/>
    <col min="2" max="2" width="17.7109375" customWidth="1"/>
    <col min="3" max="3" width="12.7109375" customWidth="1"/>
    <col min="4" max="4" width="15.7109375" customWidth="1"/>
    <col min="5" max="5" width="12.7109375" customWidth="1"/>
    <col min="6" max="6" width="15.7109375" customWidth="1"/>
    <col min="7" max="7" width="12.7109375" customWidth="1"/>
    <col min="8" max="8" width="15.7109375" customWidth="1"/>
  </cols>
  <sheetData>
    <row r="1" spans="1:8" ht="12" customHeight="1" x14ac:dyDescent="0.25">
      <c r="A1" s="77"/>
    </row>
    <row r="2" spans="1:8" ht="12" customHeight="1" x14ac:dyDescent="0.25"/>
    <row r="3" spans="1:8" ht="12" customHeight="1" x14ac:dyDescent="0.25"/>
    <row r="4" spans="1:8" ht="12" customHeight="1" x14ac:dyDescent="0.25"/>
    <row r="5" spans="1:8" ht="12" customHeight="1" x14ac:dyDescent="0.25"/>
    <row r="6" spans="1:8" ht="12" customHeight="1" x14ac:dyDescent="0.25"/>
    <row r="7" spans="1:8" ht="12" customHeight="1" x14ac:dyDescent="0.25"/>
    <row r="8" spans="1:8" ht="12" customHeight="1" x14ac:dyDescent="0.25"/>
    <row r="9" spans="1:8" ht="24.75" customHeight="1" x14ac:dyDescent="0.25">
      <c r="B9" s="72" t="s">
        <v>49</v>
      </c>
      <c r="C9" s="72" t="s">
        <v>49</v>
      </c>
      <c r="D9" s="72" t="s">
        <v>49</v>
      </c>
      <c r="E9" s="72" t="s">
        <v>49</v>
      </c>
      <c r="F9" s="72" t="s">
        <v>49</v>
      </c>
      <c r="G9" s="72" t="s">
        <v>49</v>
      </c>
      <c r="H9" s="72" t="s">
        <v>49</v>
      </c>
    </row>
    <row r="10" spans="1:8" ht="24.75" customHeight="1" x14ac:dyDescent="0.25">
      <c r="B10" s="73" t="s">
        <v>50</v>
      </c>
      <c r="C10" s="73" t="s">
        <v>50</v>
      </c>
      <c r="D10" s="73" t="s">
        <v>50</v>
      </c>
      <c r="E10" s="73" t="s">
        <v>50</v>
      </c>
      <c r="F10" s="73" t="s">
        <v>50</v>
      </c>
      <c r="G10" s="73" t="s">
        <v>50</v>
      </c>
      <c r="H10" s="73" t="s">
        <v>50</v>
      </c>
    </row>
    <row r="11" spans="1:8" ht="13.5" customHeight="1" x14ac:dyDescent="0.25">
      <c r="B11" s="68" t="s">
        <v>27</v>
      </c>
      <c r="C11" s="70" t="s">
        <v>51</v>
      </c>
      <c r="D11" s="71" t="s">
        <v>51</v>
      </c>
      <c r="E11" s="70" t="s">
        <v>45</v>
      </c>
      <c r="F11" s="71" t="s">
        <v>45</v>
      </c>
      <c r="G11" s="70" t="s">
        <v>46</v>
      </c>
      <c r="H11" s="71" t="s">
        <v>46</v>
      </c>
    </row>
    <row r="12" spans="1:8" ht="36" customHeight="1" x14ac:dyDescent="0.25">
      <c r="B12" s="74" t="s">
        <v>27</v>
      </c>
      <c r="C12" s="32" t="s">
        <v>12</v>
      </c>
      <c r="D12" s="33" t="s">
        <v>47</v>
      </c>
      <c r="E12" s="32" t="s">
        <v>12</v>
      </c>
      <c r="F12" s="33" t="s">
        <v>47</v>
      </c>
      <c r="G12" s="32" t="s">
        <v>12</v>
      </c>
      <c r="H12" s="33" t="s">
        <v>47</v>
      </c>
    </row>
    <row r="13" spans="1:8" ht="16.5" customHeight="1" x14ac:dyDescent="0.25">
      <c r="B13" s="9" t="s">
        <v>15</v>
      </c>
      <c r="C13" s="45">
        <v>39211</v>
      </c>
      <c r="D13" s="46">
        <v>7050085</v>
      </c>
      <c r="E13" s="45">
        <v>34252</v>
      </c>
      <c r="F13" s="46">
        <v>6085007</v>
      </c>
      <c r="G13" s="45">
        <v>4959</v>
      </c>
      <c r="H13" s="46">
        <v>965078</v>
      </c>
    </row>
    <row r="14" spans="1:8" ht="16.5" customHeight="1" x14ac:dyDescent="0.25">
      <c r="B14" s="9" t="s">
        <v>16</v>
      </c>
      <c r="C14" s="45">
        <v>1576</v>
      </c>
      <c r="D14" s="46">
        <v>227727</v>
      </c>
      <c r="E14" s="45">
        <v>1272</v>
      </c>
      <c r="F14" s="46">
        <v>159299</v>
      </c>
      <c r="G14" s="45">
        <v>304</v>
      </c>
      <c r="H14" s="46">
        <v>68428</v>
      </c>
    </row>
    <row r="15" spans="1:8" ht="16.5" customHeight="1" x14ac:dyDescent="0.25">
      <c r="B15" s="5" t="s">
        <v>17</v>
      </c>
      <c r="C15" s="41">
        <v>80</v>
      </c>
      <c r="D15" s="42">
        <v>6046</v>
      </c>
      <c r="E15" s="41">
        <v>73</v>
      </c>
      <c r="F15" s="42">
        <v>5354</v>
      </c>
      <c r="G15" s="41">
        <v>7</v>
      </c>
      <c r="H15" s="42">
        <v>692</v>
      </c>
    </row>
    <row r="16" spans="1:8" ht="16.5" customHeight="1" x14ac:dyDescent="0.25">
      <c r="B16" s="5" t="s">
        <v>18</v>
      </c>
      <c r="C16" s="41">
        <v>258</v>
      </c>
      <c r="D16" s="42">
        <v>32550</v>
      </c>
      <c r="E16" s="41">
        <v>218</v>
      </c>
      <c r="F16" s="42">
        <v>27765</v>
      </c>
      <c r="G16" s="41">
        <v>40</v>
      </c>
      <c r="H16" s="42">
        <v>4785</v>
      </c>
    </row>
    <row r="17" spans="2:8" ht="16.5" customHeight="1" x14ac:dyDescent="0.25">
      <c r="B17" s="5" t="s">
        <v>19</v>
      </c>
      <c r="C17" s="41">
        <v>245</v>
      </c>
      <c r="D17" s="42">
        <v>20634</v>
      </c>
      <c r="E17" s="41">
        <v>210</v>
      </c>
      <c r="F17" s="42">
        <v>17822</v>
      </c>
      <c r="G17" s="41">
        <v>35</v>
      </c>
      <c r="H17" s="42">
        <v>2812</v>
      </c>
    </row>
    <row r="18" spans="2:8" ht="16.5" customHeight="1" x14ac:dyDescent="0.25">
      <c r="B18" s="5" t="s">
        <v>20</v>
      </c>
      <c r="C18" s="41">
        <v>76</v>
      </c>
      <c r="D18" s="42">
        <v>9806</v>
      </c>
      <c r="E18" s="41">
        <v>68</v>
      </c>
      <c r="F18" s="42">
        <v>7969</v>
      </c>
      <c r="G18" s="41">
        <v>8</v>
      </c>
      <c r="H18" s="42">
        <v>1837</v>
      </c>
    </row>
    <row r="19" spans="2:8" ht="16.5" customHeight="1" x14ac:dyDescent="0.25">
      <c r="B19" s="5" t="s">
        <v>21</v>
      </c>
      <c r="C19" s="41">
        <v>197</v>
      </c>
      <c r="D19" s="42">
        <v>54962</v>
      </c>
      <c r="E19" s="41">
        <v>162</v>
      </c>
      <c r="F19" s="42">
        <v>15306</v>
      </c>
      <c r="G19" s="41">
        <v>35</v>
      </c>
      <c r="H19" s="42">
        <v>39656</v>
      </c>
    </row>
    <row r="20" spans="2:8" ht="16.5" customHeight="1" x14ac:dyDescent="0.25">
      <c r="B20" s="5" t="s">
        <v>22</v>
      </c>
      <c r="C20" s="41">
        <v>126</v>
      </c>
      <c r="D20" s="42">
        <v>25251</v>
      </c>
      <c r="E20" s="41">
        <v>98</v>
      </c>
      <c r="F20" s="42">
        <v>22765</v>
      </c>
      <c r="G20" s="41">
        <v>28</v>
      </c>
      <c r="H20" s="42">
        <v>2486</v>
      </c>
    </row>
    <row r="21" spans="2:8" ht="16.5" customHeight="1" x14ac:dyDescent="0.25">
      <c r="B21" s="5" t="s">
        <v>23</v>
      </c>
      <c r="C21" s="41">
        <v>72</v>
      </c>
      <c r="D21" s="42">
        <v>9412</v>
      </c>
      <c r="E21" s="41">
        <v>43</v>
      </c>
      <c r="F21" s="42">
        <v>4775</v>
      </c>
      <c r="G21" s="41">
        <v>29</v>
      </c>
      <c r="H21" s="42">
        <v>4637</v>
      </c>
    </row>
    <row r="22" spans="2:8" ht="16.5" customHeight="1" x14ac:dyDescent="0.25">
      <c r="B22" s="5" t="s">
        <v>24</v>
      </c>
      <c r="C22" s="41">
        <v>471</v>
      </c>
      <c r="D22" s="42">
        <v>65066</v>
      </c>
      <c r="E22" s="41">
        <v>371</v>
      </c>
      <c r="F22" s="42">
        <v>55431</v>
      </c>
      <c r="G22" s="41">
        <v>100</v>
      </c>
      <c r="H22" s="42">
        <v>9635</v>
      </c>
    </row>
    <row r="23" spans="2:8" ht="16.5" customHeight="1" x14ac:dyDescent="0.25">
      <c r="B23" s="10" t="s">
        <v>25</v>
      </c>
      <c r="C23" s="43">
        <v>51</v>
      </c>
      <c r="D23" s="44">
        <v>4000</v>
      </c>
      <c r="E23" s="43">
        <v>29</v>
      </c>
      <c r="F23" s="44">
        <v>2112</v>
      </c>
      <c r="G23" s="43">
        <v>22</v>
      </c>
      <c r="H23" s="44">
        <v>1888</v>
      </c>
    </row>
    <row r="24" spans="2:8" ht="12.75" customHeight="1" x14ac:dyDescent="0.25">
      <c r="B24" s="6" t="s">
        <v>52</v>
      </c>
    </row>
    <row r="25" spans="2:8" ht="12.75" customHeight="1" x14ac:dyDescent="0.25">
      <c r="B25" s="6" t="s">
        <v>33</v>
      </c>
    </row>
  </sheetData>
  <mergeCells count="6">
    <mergeCell ref="B9:H9"/>
    <mergeCell ref="B10:H10"/>
    <mergeCell ref="B11:B12"/>
    <mergeCell ref="C11:D11"/>
    <mergeCell ref="E11:F11"/>
    <mergeCell ref="G11:H11"/>
  </mergeCells>
  <pageMargins left="0.39369999999999999" right="0.43" top="0.39369999999999999" bottom="0.39369999999999999" header="0" footer="0"/>
  <pageSetup paperSize="9" scale="62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42578125" customWidth="1"/>
    <col min="2" max="7" width="20.140625" customWidth="1"/>
  </cols>
  <sheetData>
    <row r="1" spans="1:7" ht="12" customHeight="1" x14ac:dyDescent="0.25">
      <c r="A1" s="77"/>
    </row>
    <row r="2" spans="1:7" ht="12" customHeight="1" x14ac:dyDescent="0.25"/>
    <row r="3" spans="1:7" ht="12" customHeight="1" x14ac:dyDescent="0.25"/>
    <row r="4" spans="1:7" ht="12" customHeight="1" x14ac:dyDescent="0.25"/>
    <row r="5" spans="1:7" ht="12" customHeight="1" x14ac:dyDescent="0.25"/>
    <row r="6" spans="1:7" ht="12" customHeight="1" x14ac:dyDescent="0.25"/>
    <row r="7" spans="1:7" ht="12" customHeight="1" x14ac:dyDescent="0.25"/>
    <row r="8" spans="1:7" ht="12" customHeight="1" x14ac:dyDescent="0.25"/>
    <row r="9" spans="1:7" ht="24.75" customHeight="1" x14ac:dyDescent="0.25">
      <c r="B9" s="72" t="s">
        <v>57</v>
      </c>
      <c r="C9" s="72" t="s">
        <v>57</v>
      </c>
      <c r="D9" s="72" t="s">
        <v>57</v>
      </c>
      <c r="E9" s="72" t="s">
        <v>57</v>
      </c>
      <c r="F9" s="72" t="s">
        <v>57</v>
      </c>
      <c r="G9" s="72" t="s">
        <v>57</v>
      </c>
    </row>
    <row r="10" spans="1:7" ht="24.75" customHeight="1" x14ac:dyDescent="0.25">
      <c r="B10" s="73" t="s">
        <v>58</v>
      </c>
      <c r="C10" s="73" t="s">
        <v>58</v>
      </c>
      <c r="D10" s="73" t="s">
        <v>58</v>
      </c>
      <c r="E10" s="73" t="s">
        <v>58</v>
      </c>
      <c r="F10" s="73" t="s">
        <v>58</v>
      </c>
      <c r="G10" s="73" t="s">
        <v>58</v>
      </c>
    </row>
    <row r="11" spans="1:7" ht="15" customHeight="1" x14ac:dyDescent="0.25">
      <c r="B11" s="47" t="s">
        <v>27</v>
      </c>
      <c r="C11" s="47" t="s">
        <v>53</v>
      </c>
      <c r="D11" s="47" t="s">
        <v>44</v>
      </c>
      <c r="E11" s="47" t="s">
        <v>54</v>
      </c>
      <c r="F11" s="47" t="s">
        <v>55</v>
      </c>
      <c r="G11" s="34" t="s">
        <v>56</v>
      </c>
    </row>
    <row r="12" spans="1:7" ht="16.5" customHeight="1" x14ac:dyDescent="0.25">
      <c r="B12" s="9" t="s">
        <v>15</v>
      </c>
      <c r="C12" s="52">
        <v>42910</v>
      </c>
      <c r="D12" s="52">
        <v>1449</v>
      </c>
      <c r="E12" s="52">
        <v>31178</v>
      </c>
      <c r="F12" s="52">
        <v>649</v>
      </c>
      <c r="G12" s="53">
        <v>9634</v>
      </c>
    </row>
    <row r="13" spans="1:7" ht="16.5" customHeight="1" x14ac:dyDescent="0.25">
      <c r="B13" s="9" t="s">
        <v>16</v>
      </c>
      <c r="C13" s="52">
        <v>1866</v>
      </c>
      <c r="D13" s="52">
        <v>52</v>
      </c>
      <c r="E13" s="52">
        <v>1320</v>
      </c>
      <c r="F13" s="52">
        <v>79</v>
      </c>
      <c r="G13" s="53">
        <v>415</v>
      </c>
    </row>
    <row r="14" spans="1:7" ht="16.5" customHeight="1" x14ac:dyDescent="0.25">
      <c r="B14" s="5" t="s">
        <v>17</v>
      </c>
      <c r="C14" s="48">
        <v>172</v>
      </c>
      <c r="D14" s="48">
        <v>4</v>
      </c>
      <c r="E14" s="48">
        <v>62</v>
      </c>
      <c r="F14" s="48">
        <v>65</v>
      </c>
      <c r="G14" s="49">
        <v>41</v>
      </c>
    </row>
    <row r="15" spans="1:7" ht="16.5" customHeight="1" x14ac:dyDescent="0.25">
      <c r="B15" s="5" t="s">
        <v>18</v>
      </c>
      <c r="C15" s="48">
        <v>293</v>
      </c>
      <c r="D15" s="48">
        <v>7</v>
      </c>
      <c r="E15" s="48">
        <v>207</v>
      </c>
      <c r="F15" s="48">
        <v>1</v>
      </c>
      <c r="G15" s="49">
        <v>78</v>
      </c>
    </row>
    <row r="16" spans="1:7" ht="16.5" customHeight="1" x14ac:dyDescent="0.25">
      <c r="B16" s="5" t="s">
        <v>19</v>
      </c>
      <c r="C16" s="48">
        <v>292</v>
      </c>
      <c r="D16" s="48">
        <v>2</v>
      </c>
      <c r="E16" s="48">
        <v>229</v>
      </c>
      <c r="F16" s="48">
        <v>0</v>
      </c>
      <c r="G16" s="49">
        <v>61</v>
      </c>
    </row>
    <row r="17" spans="2:7" ht="16.5" customHeight="1" x14ac:dyDescent="0.25">
      <c r="B17" s="5" t="s">
        <v>20</v>
      </c>
      <c r="C17" s="48">
        <v>84</v>
      </c>
      <c r="D17" s="48">
        <v>2</v>
      </c>
      <c r="E17" s="48">
        <v>64</v>
      </c>
      <c r="F17" s="48">
        <v>1</v>
      </c>
      <c r="G17" s="49">
        <v>17</v>
      </c>
    </row>
    <row r="18" spans="2:7" ht="16.5" customHeight="1" x14ac:dyDescent="0.25">
      <c r="B18" s="5" t="s">
        <v>21</v>
      </c>
      <c r="C18" s="48">
        <v>281</v>
      </c>
      <c r="D18" s="48">
        <v>7</v>
      </c>
      <c r="E18" s="48">
        <v>210</v>
      </c>
      <c r="F18" s="48">
        <v>1</v>
      </c>
      <c r="G18" s="49">
        <v>63</v>
      </c>
    </row>
    <row r="19" spans="2:7" ht="16.5" customHeight="1" x14ac:dyDescent="0.25">
      <c r="B19" s="5" t="s">
        <v>22</v>
      </c>
      <c r="C19" s="48">
        <v>98</v>
      </c>
      <c r="D19" s="48">
        <v>2</v>
      </c>
      <c r="E19" s="48">
        <v>84</v>
      </c>
      <c r="F19" s="48">
        <v>0</v>
      </c>
      <c r="G19" s="49">
        <v>12</v>
      </c>
    </row>
    <row r="20" spans="2:7" ht="16.5" customHeight="1" x14ac:dyDescent="0.25">
      <c r="B20" s="5" t="s">
        <v>23</v>
      </c>
      <c r="C20" s="48">
        <v>94</v>
      </c>
      <c r="D20" s="48">
        <v>1</v>
      </c>
      <c r="E20" s="48">
        <v>78</v>
      </c>
      <c r="F20" s="48">
        <v>0</v>
      </c>
      <c r="G20" s="49">
        <v>15</v>
      </c>
    </row>
    <row r="21" spans="2:7" ht="16.5" customHeight="1" x14ac:dyDescent="0.25">
      <c r="B21" s="5" t="s">
        <v>24</v>
      </c>
      <c r="C21" s="48">
        <v>453</v>
      </c>
      <c r="D21" s="48">
        <v>18</v>
      </c>
      <c r="E21" s="48">
        <v>319</v>
      </c>
      <c r="F21" s="48">
        <v>6</v>
      </c>
      <c r="G21" s="49">
        <v>110</v>
      </c>
    </row>
    <row r="22" spans="2:7" ht="16.5" customHeight="1" x14ac:dyDescent="0.25">
      <c r="B22" s="10" t="s">
        <v>25</v>
      </c>
      <c r="C22" s="50">
        <v>99</v>
      </c>
      <c r="D22" s="50">
        <v>9</v>
      </c>
      <c r="E22" s="50">
        <v>67</v>
      </c>
      <c r="F22" s="50">
        <v>5</v>
      </c>
      <c r="G22" s="51">
        <v>18</v>
      </c>
    </row>
    <row r="23" spans="2:7" ht="12.75" customHeight="1" x14ac:dyDescent="0.25">
      <c r="B23" s="6" t="s">
        <v>59</v>
      </c>
    </row>
    <row r="24" spans="2:7" ht="12.75" customHeight="1" x14ac:dyDescent="0.25">
      <c r="B24" s="6" t="s">
        <v>60</v>
      </c>
    </row>
    <row r="25" spans="2:7" ht="12.75" customHeight="1" x14ac:dyDescent="0.25">
      <c r="B25" s="6" t="s">
        <v>33</v>
      </c>
    </row>
  </sheetData>
  <mergeCells count="2">
    <mergeCell ref="B9:G9"/>
    <mergeCell ref="B10:G10"/>
  </mergeCells>
  <pageMargins left="0.39369999999999999" right="0.43" top="0.39369999999999999" bottom="0.39369999999999999" header="0" footer="0"/>
  <pageSetup paperSize="9" scale="71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42578125" customWidth="1"/>
    <col min="2" max="2" width="16.7109375" customWidth="1"/>
    <col min="3" max="3" width="15.7109375" customWidth="1"/>
    <col min="4" max="4" width="12.7109375" customWidth="1"/>
    <col min="5" max="6" width="19.7109375" customWidth="1"/>
    <col min="7" max="8" width="16.7109375" customWidth="1"/>
    <col min="9" max="9" width="15.7109375" customWidth="1"/>
  </cols>
  <sheetData>
    <row r="1" spans="1:9" ht="12" customHeight="1" x14ac:dyDescent="0.25">
      <c r="A1" s="77"/>
    </row>
    <row r="2" spans="1:9" ht="12" customHeight="1" x14ac:dyDescent="0.25"/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ht="12" customHeight="1" x14ac:dyDescent="0.25"/>
    <row r="9" spans="1:9" ht="24.75" customHeight="1" x14ac:dyDescent="0.25">
      <c r="B9" s="72" t="s">
        <v>65</v>
      </c>
      <c r="C9" s="72" t="s">
        <v>65</v>
      </c>
      <c r="D9" s="72" t="s">
        <v>65</v>
      </c>
      <c r="E9" s="72" t="s">
        <v>65</v>
      </c>
      <c r="F9" s="72" t="s">
        <v>65</v>
      </c>
      <c r="G9" s="72" t="s">
        <v>65</v>
      </c>
      <c r="H9" s="72" t="s">
        <v>65</v>
      </c>
      <c r="I9" s="72" t="s">
        <v>65</v>
      </c>
    </row>
    <row r="10" spans="1:9" ht="24.75" customHeight="1" x14ac:dyDescent="0.25">
      <c r="B10" s="73" t="s">
        <v>66</v>
      </c>
      <c r="C10" s="73" t="s">
        <v>66</v>
      </c>
      <c r="D10" s="73" t="s">
        <v>66</v>
      </c>
      <c r="E10" s="73" t="s">
        <v>66</v>
      </c>
      <c r="F10" s="73" t="s">
        <v>66</v>
      </c>
      <c r="G10" s="73" t="s">
        <v>66</v>
      </c>
      <c r="H10" s="73" t="s">
        <v>66</v>
      </c>
      <c r="I10" s="73" t="s">
        <v>66</v>
      </c>
    </row>
    <row r="11" spans="1:9" ht="13.5" customHeight="1" x14ac:dyDescent="0.25">
      <c r="B11" s="68" t="s">
        <v>27</v>
      </c>
      <c r="C11" s="71" t="s">
        <v>61</v>
      </c>
      <c r="D11" s="70" t="s">
        <v>67</v>
      </c>
      <c r="E11" s="70" t="s">
        <v>67</v>
      </c>
      <c r="F11" s="71" t="s">
        <v>67</v>
      </c>
      <c r="G11" s="70" t="s">
        <v>68</v>
      </c>
      <c r="H11" s="70" t="s">
        <v>68</v>
      </c>
      <c r="I11" s="71" t="s">
        <v>68</v>
      </c>
    </row>
    <row r="12" spans="1:9" ht="13.5" customHeight="1" x14ac:dyDescent="0.25">
      <c r="B12" s="74" t="s">
        <v>11</v>
      </c>
      <c r="C12" s="75" t="s">
        <v>61</v>
      </c>
      <c r="D12" s="32" t="s">
        <v>62</v>
      </c>
      <c r="E12" s="32" t="s">
        <v>63</v>
      </c>
      <c r="F12" s="33" t="s">
        <v>64</v>
      </c>
      <c r="G12" s="32" t="s">
        <v>44</v>
      </c>
      <c r="H12" s="32" t="s">
        <v>51</v>
      </c>
      <c r="I12" s="33" t="s">
        <v>54</v>
      </c>
    </row>
    <row r="13" spans="1:9" ht="16.5" customHeight="1" x14ac:dyDescent="0.25">
      <c r="B13" s="9" t="s">
        <v>15</v>
      </c>
      <c r="C13" s="59">
        <v>9983</v>
      </c>
      <c r="D13" s="58">
        <v>7842</v>
      </c>
      <c r="E13" s="58">
        <v>381</v>
      </c>
      <c r="F13" s="59">
        <v>1760</v>
      </c>
      <c r="G13" s="58">
        <v>200</v>
      </c>
      <c r="H13" s="58">
        <v>9783</v>
      </c>
      <c r="I13" s="59">
        <v>7579</v>
      </c>
    </row>
    <row r="14" spans="1:9" ht="16.5" customHeight="1" x14ac:dyDescent="0.25">
      <c r="B14" s="9" t="s">
        <v>16</v>
      </c>
      <c r="C14" s="59">
        <v>340</v>
      </c>
      <c r="D14" s="58">
        <v>267</v>
      </c>
      <c r="E14" s="58">
        <v>16</v>
      </c>
      <c r="F14" s="59">
        <v>57</v>
      </c>
      <c r="G14" s="58">
        <v>6</v>
      </c>
      <c r="H14" s="58">
        <v>334</v>
      </c>
      <c r="I14" s="59">
        <v>253</v>
      </c>
    </row>
    <row r="15" spans="1:9" ht="16.5" customHeight="1" x14ac:dyDescent="0.25">
      <c r="B15" s="5" t="s">
        <v>17</v>
      </c>
      <c r="C15" s="55">
        <v>10</v>
      </c>
      <c r="D15" s="54">
        <v>9</v>
      </c>
      <c r="E15" s="54">
        <v>0</v>
      </c>
      <c r="F15" s="55">
        <v>1</v>
      </c>
      <c r="G15" s="54">
        <v>1</v>
      </c>
      <c r="H15" s="54">
        <v>9</v>
      </c>
      <c r="I15" s="55">
        <v>3</v>
      </c>
    </row>
    <row r="16" spans="1:9" ht="16.5" customHeight="1" x14ac:dyDescent="0.25">
      <c r="B16" s="5" t="s">
        <v>18</v>
      </c>
      <c r="C16" s="55">
        <v>87</v>
      </c>
      <c r="D16" s="54">
        <v>62</v>
      </c>
      <c r="E16" s="54">
        <v>2</v>
      </c>
      <c r="F16" s="55">
        <v>23</v>
      </c>
      <c r="G16" s="54">
        <v>0</v>
      </c>
      <c r="H16" s="54">
        <v>87</v>
      </c>
      <c r="I16" s="55">
        <v>72</v>
      </c>
    </row>
    <row r="17" spans="2:9" ht="16.5" customHeight="1" x14ac:dyDescent="0.25">
      <c r="B17" s="5" t="s">
        <v>19</v>
      </c>
      <c r="C17" s="55">
        <v>55</v>
      </c>
      <c r="D17" s="54">
        <v>44</v>
      </c>
      <c r="E17" s="54">
        <v>1</v>
      </c>
      <c r="F17" s="55">
        <v>10</v>
      </c>
      <c r="G17" s="54">
        <v>1</v>
      </c>
      <c r="H17" s="54">
        <v>54</v>
      </c>
      <c r="I17" s="55">
        <v>40</v>
      </c>
    </row>
    <row r="18" spans="2:9" ht="16.5" customHeight="1" x14ac:dyDescent="0.25">
      <c r="B18" s="5" t="s">
        <v>20</v>
      </c>
      <c r="C18" s="55">
        <v>1</v>
      </c>
      <c r="D18" s="54">
        <v>1</v>
      </c>
      <c r="E18" s="54">
        <v>0</v>
      </c>
      <c r="F18" s="55">
        <v>0</v>
      </c>
      <c r="G18" s="54">
        <v>0</v>
      </c>
      <c r="H18" s="54">
        <v>1</v>
      </c>
      <c r="I18" s="55">
        <v>0</v>
      </c>
    </row>
    <row r="19" spans="2:9" ht="16.5" customHeight="1" x14ac:dyDescent="0.25">
      <c r="B19" s="5" t="s">
        <v>21</v>
      </c>
      <c r="C19" s="55">
        <v>46</v>
      </c>
      <c r="D19" s="54">
        <v>42</v>
      </c>
      <c r="E19" s="54">
        <v>0</v>
      </c>
      <c r="F19" s="55">
        <v>4</v>
      </c>
      <c r="G19" s="54">
        <v>0</v>
      </c>
      <c r="H19" s="54">
        <v>46</v>
      </c>
      <c r="I19" s="55">
        <v>35</v>
      </c>
    </row>
    <row r="20" spans="2:9" ht="16.5" customHeight="1" x14ac:dyDescent="0.25">
      <c r="B20" s="5" t="s">
        <v>22</v>
      </c>
      <c r="C20" s="55">
        <v>19</v>
      </c>
      <c r="D20" s="54">
        <v>13</v>
      </c>
      <c r="E20" s="54">
        <v>1</v>
      </c>
      <c r="F20" s="55">
        <v>5</v>
      </c>
      <c r="G20" s="54">
        <v>0</v>
      </c>
      <c r="H20" s="54">
        <v>19</v>
      </c>
      <c r="I20" s="55">
        <v>17</v>
      </c>
    </row>
    <row r="21" spans="2:9" ht="16.5" customHeight="1" x14ac:dyDescent="0.25">
      <c r="B21" s="5" t="s">
        <v>23</v>
      </c>
      <c r="C21" s="55">
        <v>3</v>
      </c>
      <c r="D21" s="54">
        <v>1</v>
      </c>
      <c r="E21" s="54">
        <v>0</v>
      </c>
      <c r="F21" s="55">
        <v>2</v>
      </c>
      <c r="G21" s="54">
        <v>0</v>
      </c>
      <c r="H21" s="54">
        <v>3</v>
      </c>
      <c r="I21" s="55">
        <v>3</v>
      </c>
    </row>
    <row r="22" spans="2:9" ht="16.5" customHeight="1" x14ac:dyDescent="0.25">
      <c r="B22" s="5" t="s">
        <v>24</v>
      </c>
      <c r="C22" s="55">
        <v>104</v>
      </c>
      <c r="D22" s="54">
        <v>85</v>
      </c>
      <c r="E22" s="54">
        <v>12</v>
      </c>
      <c r="F22" s="55">
        <v>7</v>
      </c>
      <c r="G22" s="54">
        <v>0</v>
      </c>
      <c r="H22" s="54">
        <v>104</v>
      </c>
      <c r="I22" s="55">
        <v>77</v>
      </c>
    </row>
    <row r="23" spans="2:9" ht="16.5" customHeight="1" x14ac:dyDescent="0.25">
      <c r="B23" s="10" t="s">
        <v>25</v>
      </c>
      <c r="C23" s="57">
        <v>15</v>
      </c>
      <c r="D23" s="56">
        <v>10</v>
      </c>
      <c r="E23" s="56">
        <v>0</v>
      </c>
      <c r="F23" s="57">
        <v>5</v>
      </c>
      <c r="G23" s="56">
        <v>4</v>
      </c>
      <c r="H23" s="56">
        <v>11</v>
      </c>
      <c r="I23" s="57">
        <v>6</v>
      </c>
    </row>
    <row r="24" spans="2:9" ht="12.75" customHeight="1" x14ac:dyDescent="0.25">
      <c r="B24" s="6" t="s">
        <v>69</v>
      </c>
    </row>
    <row r="25" spans="2:9" ht="12.75" customHeight="1" x14ac:dyDescent="0.25">
      <c r="B25" s="6" t="s">
        <v>70</v>
      </c>
    </row>
    <row r="26" spans="2:9" ht="12.75" customHeight="1" x14ac:dyDescent="0.25">
      <c r="B26" s="6" t="s">
        <v>33</v>
      </c>
    </row>
  </sheetData>
  <mergeCells count="6">
    <mergeCell ref="B9:I9"/>
    <mergeCell ref="B10:I10"/>
    <mergeCell ref="B11:B12"/>
    <mergeCell ref="C11:C12"/>
    <mergeCell ref="D11:F11"/>
    <mergeCell ref="G11:I11"/>
  </mergeCells>
  <pageMargins left="0.39369999999999999" right="0.43" top="0.39369999999999999" bottom="0.39369999999999999" header="0" footer="0"/>
  <pageSetup paperSize="9" scale="65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showGridLines="0" zoomScaleNormal="100" zoomScaleSheetLayoutView="100" workbookViewId="0"/>
  </sheetViews>
  <sheetFormatPr baseColWidth="10" defaultColWidth="9.140625" defaultRowHeight="15" x14ac:dyDescent="0.25"/>
  <cols>
    <col min="1" max="1" width="11.42578125" customWidth="1"/>
    <col min="2" max="2" width="20.7109375" customWidth="1"/>
    <col min="3" max="3" width="9.7109375" customWidth="1"/>
    <col min="4" max="5" width="10.28515625" customWidth="1"/>
    <col min="6" max="6" width="9.7109375" customWidth="1"/>
    <col min="7" max="8" width="10.28515625" customWidth="1"/>
    <col min="9" max="9" width="9.7109375" customWidth="1"/>
    <col min="10" max="11" width="10.28515625" customWidth="1"/>
    <col min="12" max="12" width="9.7109375" customWidth="1"/>
    <col min="13" max="14" width="10.28515625" customWidth="1"/>
  </cols>
  <sheetData>
    <row r="1" spans="1:14" ht="12" customHeight="1" x14ac:dyDescent="0.25">
      <c r="A1" s="77"/>
    </row>
    <row r="2" spans="1:14" ht="12" customHeight="1" x14ac:dyDescent="0.25"/>
    <row r="3" spans="1:14" ht="12" customHeight="1" x14ac:dyDescent="0.25"/>
    <row r="4" spans="1:14" ht="12" customHeight="1" x14ac:dyDescent="0.25"/>
    <row r="5" spans="1:14" ht="12" customHeight="1" x14ac:dyDescent="0.25"/>
    <row r="6" spans="1:14" ht="12" customHeight="1" x14ac:dyDescent="0.25"/>
    <row r="7" spans="1:14" ht="12" customHeight="1" x14ac:dyDescent="0.25"/>
    <row r="8" spans="1:14" ht="12" customHeight="1" x14ac:dyDescent="0.25"/>
    <row r="9" spans="1:14" ht="24.75" customHeight="1" x14ac:dyDescent="0.25">
      <c r="B9" s="72" t="s">
        <v>89</v>
      </c>
      <c r="C9" s="72" t="s">
        <v>89</v>
      </c>
      <c r="D9" s="72" t="s">
        <v>89</v>
      </c>
      <c r="E9" s="72" t="s">
        <v>89</v>
      </c>
      <c r="F9" s="72" t="s">
        <v>89</v>
      </c>
      <c r="G9" s="72" t="s">
        <v>89</v>
      </c>
      <c r="H9" s="72" t="s">
        <v>89</v>
      </c>
      <c r="I9" s="72" t="s">
        <v>89</v>
      </c>
      <c r="J9" s="72" t="s">
        <v>89</v>
      </c>
      <c r="K9" s="72" t="s">
        <v>89</v>
      </c>
      <c r="L9" s="72" t="s">
        <v>89</v>
      </c>
      <c r="M9" s="72" t="s">
        <v>89</v>
      </c>
      <c r="N9" s="72" t="s">
        <v>89</v>
      </c>
    </row>
    <row r="10" spans="1:14" ht="24.75" customHeight="1" x14ac:dyDescent="0.25">
      <c r="B10" s="73" t="s">
        <v>90</v>
      </c>
      <c r="C10" s="73" t="s">
        <v>90</v>
      </c>
      <c r="D10" s="73" t="s">
        <v>90</v>
      </c>
      <c r="E10" s="73" t="s">
        <v>90</v>
      </c>
      <c r="F10" s="73" t="s">
        <v>90</v>
      </c>
      <c r="G10" s="73" t="s">
        <v>90</v>
      </c>
      <c r="H10" s="73" t="s">
        <v>90</v>
      </c>
      <c r="I10" s="73" t="s">
        <v>90</v>
      </c>
      <c r="J10" s="73" t="s">
        <v>90</v>
      </c>
      <c r="K10" s="73" t="s">
        <v>90</v>
      </c>
      <c r="L10" s="73" t="s">
        <v>90</v>
      </c>
      <c r="M10" s="73" t="s">
        <v>90</v>
      </c>
      <c r="N10" s="73" t="s">
        <v>90</v>
      </c>
    </row>
    <row r="11" spans="1:14" ht="13.5" customHeight="1" x14ac:dyDescent="0.25">
      <c r="B11" s="68" t="s">
        <v>91</v>
      </c>
      <c r="C11" s="70" t="s">
        <v>28</v>
      </c>
      <c r="D11" s="70" t="s">
        <v>28</v>
      </c>
      <c r="E11" s="71" t="s">
        <v>28</v>
      </c>
      <c r="F11" s="70" t="s">
        <v>29</v>
      </c>
      <c r="G11" s="70" t="s">
        <v>29</v>
      </c>
      <c r="H11" s="71" t="s">
        <v>29</v>
      </c>
      <c r="I11" s="70" t="s">
        <v>30</v>
      </c>
      <c r="J11" s="70" t="s">
        <v>30</v>
      </c>
      <c r="K11" s="71" t="s">
        <v>30</v>
      </c>
      <c r="L11" s="70" t="s">
        <v>31</v>
      </c>
      <c r="M11" s="70" t="s">
        <v>31</v>
      </c>
      <c r="N11" s="71" t="s">
        <v>31</v>
      </c>
    </row>
    <row r="12" spans="1:14" ht="60" customHeight="1" x14ac:dyDescent="0.25">
      <c r="B12" s="76" t="s">
        <v>91</v>
      </c>
      <c r="C12" s="23" t="s">
        <v>12</v>
      </c>
      <c r="D12" s="23" t="s">
        <v>13</v>
      </c>
      <c r="E12" s="25" t="s">
        <v>92</v>
      </c>
      <c r="F12" s="23" t="s">
        <v>12</v>
      </c>
      <c r="G12" s="23" t="s">
        <v>13</v>
      </c>
      <c r="H12" s="25" t="s">
        <v>92</v>
      </c>
      <c r="I12" s="23" t="s">
        <v>12</v>
      </c>
      <c r="J12" s="23" t="s">
        <v>13</v>
      </c>
      <c r="K12" s="25" t="s">
        <v>92</v>
      </c>
      <c r="L12" s="23" t="s">
        <v>12</v>
      </c>
      <c r="M12" s="23" t="s">
        <v>13</v>
      </c>
      <c r="N12" s="25" t="s">
        <v>92</v>
      </c>
    </row>
    <row r="13" spans="1:14" ht="15.75" customHeight="1" x14ac:dyDescent="0.25">
      <c r="B13" s="9" t="s">
        <v>15</v>
      </c>
      <c r="C13" s="64">
        <v>39968</v>
      </c>
      <c r="D13" s="64">
        <v>7192079</v>
      </c>
      <c r="E13" s="65">
        <v>179945.931745396</v>
      </c>
      <c r="F13" s="64">
        <v>757</v>
      </c>
      <c r="G13" s="64">
        <v>141994</v>
      </c>
      <c r="H13" s="65">
        <v>187574.63672390999</v>
      </c>
      <c r="I13" s="64">
        <v>39211</v>
      </c>
      <c r="J13" s="64">
        <v>7050085</v>
      </c>
      <c r="K13" s="65">
        <v>179798.65343908599</v>
      </c>
      <c r="L13" s="64">
        <v>31054</v>
      </c>
      <c r="M13" s="64">
        <v>4446502</v>
      </c>
      <c r="N13" s="65">
        <v>143186.127390996</v>
      </c>
    </row>
    <row r="14" spans="1:14" ht="15.75" customHeight="1" x14ac:dyDescent="0.25">
      <c r="B14" s="5" t="s">
        <v>71</v>
      </c>
      <c r="C14" s="60">
        <v>7420</v>
      </c>
      <c r="D14" s="60">
        <v>1092772</v>
      </c>
      <c r="E14" s="61">
        <v>147273.85444743899</v>
      </c>
      <c r="F14" s="60">
        <v>179</v>
      </c>
      <c r="G14" s="60">
        <v>35565</v>
      </c>
      <c r="H14" s="61">
        <v>198687.150837989</v>
      </c>
      <c r="I14" s="60">
        <v>7241</v>
      </c>
      <c r="J14" s="60">
        <v>1057207</v>
      </c>
      <c r="K14" s="61">
        <v>146002.900151913</v>
      </c>
      <c r="L14" s="60">
        <v>5900</v>
      </c>
      <c r="M14" s="60">
        <v>759077</v>
      </c>
      <c r="N14" s="61">
        <v>128657.118644068</v>
      </c>
    </row>
    <row r="15" spans="1:14" ht="15.75" customHeight="1" x14ac:dyDescent="0.25">
      <c r="B15" s="5" t="s">
        <v>72</v>
      </c>
      <c r="C15" s="60">
        <v>971</v>
      </c>
      <c r="D15" s="60">
        <v>133874</v>
      </c>
      <c r="E15" s="61">
        <v>137872.29660144201</v>
      </c>
      <c r="F15" s="60">
        <v>21</v>
      </c>
      <c r="G15" s="60">
        <v>3516</v>
      </c>
      <c r="H15" s="61">
        <v>167428.57142857101</v>
      </c>
      <c r="I15" s="60">
        <v>950</v>
      </c>
      <c r="J15" s="60">
        <v>130358</v>
      </c>
      <c r="K15" s="61">
        <v>137218.94736842101</v>
      </c>
      <c r="L15" s="60">
        <v>738</v>
      </c>
      <c r="M15" s="60">
        <v>87444</v>
      </c>
      <c r="N15" s="61">
        <v>118487.80487804901</v>
      </c>
    </row>
    <row r="16" spans="1:14" ht="15.75" customHeight="1" x14ac:dyDescent="0.25">
      <c r="B16" s="5" t="s">
        <v>73</v>
      </c>
      <c r="C16" s="60">
        <v>624</v>
      </c>
      <c r="D16" s="60">
        <v>67683</v>
      </c>
      <c r="E16" s="61">
        <v>108466.346153846</v>
      </c>
      <c r="F16" s="60">
        <v>27</v>
      </c>
      <c r="G16" s="60">
        <v>3746</v>
      </c>
      <c r="H16" s="61">
        <v>138740.74074074099</v>
      </c>
      <c r="I16" s="60">
        <v>597</v>
      </c>
      <c r="J16" s="60">
        <v>63937</v>
      </c>
      <c r="K16" s="61">
        <v>107097.15242881099</v>
      </c>
      <c r="L16" s="60">
        <v>449</v>
      </c>
      <c r="M16" s="60">
        <v>48966</v>
      </c>
      <c r="N16" s="61">
        <v>109055.679287305</v>
      </c>
    </row>
    <row r="17" spans="2:14" ht="15.75" customHeight="1" x14ac:dyDescent="0.25">
      <c r="B17" s="5" t="s">
        <v>74</v>
      </c>
      <c r="C17" s="60">
        <v>1102</v>
      </c>
      <c r="D17" s="60">
        <v>309929</v>
      </c>
      <c r="E17" s="61">
        <v>281242.28675136098</v>
      </c>
      <c r="F17" s="60">
        <v>50</v>
      </c>
      <c r="G17" s="60">
        <v>20291</v>
      </c>
      <c r="H17" s="61">
        <v>405820</v>
      </c>
      <c r="I17" s="60">
        <v>1052</v>
      </c>
      <c r="J17" s="60">
        <v>289638</v>
      </c>
      <c r="K17" s="61">
        <v>275321.292775665</v>
      </c>
      <c r="L17" s="60">
        <v>755</v>
      </c>
      <c r="M17" s="60">
        <v>191303</v>
      </c>
      <c r="N17" s="61">
        <v>253381.45695364199</v>
      </c>
    </row>
    <row r="18" spans="2:14" ht="15.75" customHeight="1" x14ac:dyDescent="0.25">
      <c r="B18" s="5" t="s">
        <v>75</v>
      </c>
      <c r="C18" s="60">
        <v>1349</v>
      </c>
      <c r="D18" s="60">
        <v>357425</v>
      </c>
      <c r="E18" s="61">
        <v>264955.52260934003</v>
      </c>
      <c r="F18" s="60">
        <v>37</v>
      </c>
      <c r="G18" s="60">
        <v>3764</v>
      </c>
      <c r="H18" s="61">
        <v>101729.72972973</v>
      </c>
      <c r="I18" s="60">
        <v>1312</v>
      </c>
      <c r="J18" s="60">
        <v>353661</v>
      </c>
      <c r="K18" s="61">
        <v>269558.68902439001</v>
      </c>
      <c r="L18" s="60">
        <v>955</v>
      </c>
      <c r="M18" s="60">
        <v>112607</v>
      </c>
      <c r="N18" s="61">
        <v>117913.089005236</v>
      </c>
    </row>
    <row r="19" spans="2:14" ht="15.75" customHeight="1" x14ac:dyDescent="0.25">
      <c r="B19" s="5" t="s">
        <v>76</v>
      </c>
      <c r="C19" s="60">
        <v>437</v>
      </c>
      <c r="D19" s="60">
        <v>65930</v>
      </c>
      <c r="E19" s="61">
        <v>150869.56521739101</v>
      </c>
      <c r="F19" s="60">
        <v>9</v>
      </c>
      <c r="G19" s="60">
        <v>5332</v>
      </c>
      <c r="H19" s="61">
        <v>592444.44444444403</v>
      </c>
      <c r="I19" s="60">
        <v>428</v>
      </c>
      <c r="J19" s="60">
        <v>60598</v>
      </c>
      <c r="K19" s="61">
        <v>141584.112149533</v>
      </c>
      <c r="L19" s="60">
        <v>297</v>
      </c>
      <c r="M19" s="60">
        <v>32722</v>
      </c>
      <c r="N19" s="61">
        <v>110175.084175084</v>
      </c>
    </row>
    <row r="20" spans="2:14" ht="15.75" customHeight="1" x14ac:dyDescent="0.25">
      <c r="B20" s="9" t="s">
        <v>16</v>
      </c>
      <c r="C20" s="64">
        <v>1631</v>
      </c>
      <c r="D20" s="64">
        <v>236705</v>
      </c>
      <c r="E20" s="65">
        <v>145128.755364807</v>
      </c>
      <c r="F20" s="64">
        <v>55</v>
      </c>
      <c r="G20" s="64">
        <v>8978</v>
      </c>
      <c r="H20" s="65">
        <v>163236.363636364</v>
      </c>
      <c r="I20" s="64">
        <v>1576</v>
      </c>
      <c r="J20" s="64">
        <v>227727</v>
      </c>
      <c r="K20" s="65">
        <v>144496.827411167</v>
      </c>
      <c r="L20" s="64">
        <v>1175</v>
      </c>
      <c r="M20" s="64">
        <v>129788</v>
      </c>
      <c r="N20" s="65">
        <v>110457.87234042599</v>
      </c>
    </row>
    <row r="21" spans="2:14" ht="15.75" customHeight="1" x14ac:dyDescent="0.25">
      <c r="B21" s="5" t="s">
        <v>77</v>
      </c>
      <c r="C21" s="60">
        <v>1732</v>
      </c>
      <c r="D21" s="60">
        <v>325550</v>
      </c>
      <c r="E21" s="61">
        <v>187961.893764434</v>
      </c>
      <c r="F21" s="60">
        <v>59</v>
      </c>
      <c r="G21" s="60">
        <v>17071</v>
      </c>
      <c r="H21" s="61">
        <v>289338.98305084702</v>
      </c>
      <c r="I21" s="60">
        <v>1673</v>
      </c>
      <c r="J21" s="60">
        <v>308479</v>
      </c>
      <c r="K21" s="61">
        <v>184386.730424387</v>
      </c>
      <c r="L21" s="60">
        <v>1290</v>
      </c>
      <c r="M21" s="60">
        <v>125257</v>
      </c>
      <c r="N21" s="61">
        <v>97098.449612403099</v>
      </c>
    </row>
    <row r="22" spans="2:14" ht="15.75" customHeight="1" x14ac:dyDescent="0.25">
      <c r="B22" s="5" t="s">
        <v>78</v>
      </c>
      <c r="C22" s="60">
        <v>6621</v>
      </c>
      <c r="D22" s="60">
        <v>1232072</v>
      </c>
      <c r="E22" s="61">
        <v>186085.48557619701</v>
      </c>
      <c r="F22" s="60">
        <v>40</v>
      </c>
      <c r="G22" s="60">
        <v>8766</v>
      </c>
      <c r="H22" s="61">
        <v>219150</v>
      </c>
      <c r="I22" s="60">
        <v>6581</v>
      </c>
      <c r="J22" s="60">
        <v>1223306</v>
      </c>
      <c r="K22" s="61">
        <v>185884.516030998</v>
      </c>
      <c r="L22" s="60">
        <v>5291</v>
      </c>
      <c r="M22" s="60">
        <v>871018</v>
      </c>
      <c r="N22" s="61">
        <v>164622.56662256701</v>
      </c>
    </row>
    <row r="23" spans="2:14" ht="15.75" customHeight="1" x14ac:dyDescent="0.25">
      <c r="B23" s="5" t="s">
        <v>79</v>
      </c>
      <c r="C23" s="60">
        <v>5095</v>
      </c>
      <c r="D23" s="60">
        <v>596780</v>
      </c>
      <c r="E23" s="61">
        <v>117130.52011776299</v>
      </c>
      <c r="F23" s="60">
        <v>75</v>
      </c>
      <c r="G23" s="60">
        <v>8430</v>
      </c>
      <c r="H23" s="61">
        <v>112400</v>
      </c>
      <c r="I23" s="60">
        <v>5020</v>
      </c>
      <c r="J23" s="60">
        <v>588350</v>
      </c>
      <c r="K23" s="61">
        <v>117201.195219124</v>
      </c>
      <c r="L23" s="60">
        <v>3901</v>
      </c>
      <c r="M23" s="60">
        <v>422812</v>
      </c>
      <c r="N23" s="61">
        <v>108385.54216867501</v>
      </c>
    </row>
    <row r="24" spans="2:14" ht="15.75" customHeight="1" x14ac:dyDescent="0.25">
      <c r="B24" s="5" t="s">
        <v>80</v>
      </c>
      <c r="C24" s="60">
        <v>681</v>
      </c>
      <c r="D24" s="60">
        <v>133101</v>
      </c>
      <c r="E24" s="61">
        <v>195449.339207048</v>
      </c>
      <c r="F24" s="60">
        <v>40</v>
      </c>
      <c r="G24" s="60">
        <v>9545</v>
      </c>
      <c r="H24" s="61">
        <v>238625</v>
      </c>
      <c r="I24" s="60">
        <v>641</v>
      </c>
      <c r="J24" s="60">
        <v>123556</v>
      </c>
      <c r="K24" s="61">
        <v>192755.07020280801</v>
      </c>
      <c r="L24" s="60">
        <v>531</v>
      </c>
      <c r="M24" s="60">
        <v>56383</v>
      </c>
      <c r="N24" s="61">
        <v>106182.674199623</v>
      </c>
    </row>
    <row r="25" spans="2:14" ht="15.75" customHeight="1" x14ac:dyDescent="0.25">
      <c r="B25" s="5" t="s">
        <v>81</v>
      </c>
      <c r="C25" s="60">
        <v>1305</v>
      </c>
      <c r="D25" s="60">
        <v>151663</v>
      </c>
      <c r="E25" s="61">
        <v>116216.858237548</v>
      </c>
      <c r="F25" s="60">
        <v>30</v>
      </c>
      <c r="G25" s="60">
        <v>4697</v>
      </c>
      <c r="H25" s="61">
        <v>156566.66666666701</v>
      </c>
      <c r="I25" s="60">
        <v>1275</v>
      </c>
      <c r="J25" s="60">
        <v>146966</v>
      </c>
      <c r="K25" s="61">
        <v>115267.45098039199</v>
      </c>
      <c r="L25" s="60">
        <v>929</v>
      </c>
      <c r="M25" s="60">
        <v>102511</v>
      </c>
      <c r="N25" s="61">
        <v>110345.53283100099</v>
      </c>
    </row>
    <row r="26" spans="2:14" ht="15.75" customHeight="1" x14ac:dyDescent="0.25">
      <c r="B26" s="5" t="s">
        <v>82</v>
      </c>
      <c r="C26" s="60">
        <v>7036</v>
      </c>
      <c r="D26" s="60">
        <v>1732192</v>
      </c>
      <c r="E26" s="61">
        <v>246189.88061398501</v>
      </c>
      <c r="F26" s="60">
        <v>2</v>
      </c>
      <c r="G26" s="60">
        <v>200</v>
      </c>
      <c r="H26" s="61">
        <v>100000</v>
      </c>
      <c r="I26" s="60">
        <v>7034</v>
      </c>
      <c r="J26" s="60">
        <v>1731992</v>
      </c>
      <c r="K26" s="61">
        <v>246231.44725618401</v>
      </c>
      <c r="L26" s="60">
        <v>5854</v>
      </c>
      <c r="M26" s="60">
        <v>1117200</v>
      </c>
      <c r="N26" s="61">
        <v>190843.86744106599</v>
      </c>
    </row>
    <row r="27" spans="2:14" ht="15.75" customHeight="1" x14ac:dyDescent="0.25">
      <c r="B27" s="5" t="s">
        <v>83</v>
      </c>
      <c r="C27" s="60">
        <v>1222</v>
      </c>
      <c r="D27" s="60">
        <v>107419</v>
      </c>
      <c r="E27" s="61">
        <v>87904.255319148899</v>
      </c>
      <c r="F27" s="60">
        <v>47</v>
      </c>
      <c r="G27" s="60">
        <v>5199</v>
      </c>
      <c r="H27" s="61">
        <v>110617.021276596</v>
      </c>
      <c r="I27" s="60">
        <v>1175</v>
      </c>
      <c r="J27" s="60">
        <v>102220</v>
      </c>
      <c r="K27" s="61">
        <v>86995.744680851101</v>
      </c>
      <c r="L27" s="60">
        <v>838</v>
      </c>
      <c r="M27" s="60">
        <v>72099</v>
      </c>
      <c r="N27" s="61">
        <v>86036.992840095496</v>
      </c>
    </row>
    <row r="28" spans="2:14" ht="15.75" customHeight="1" x14ac:dyDescent="0.25">
      <c r="B28" s="5" t="s">
        <v>84</v>
      </c>
      <c r="C28" s="60">
        <v>436</v>
      </c>
      <c r="D28" s="60">
        <v>244845</v>
      </c>
      <c r="E28" s="61">
        <v>561571.10091743094</v>
      </c>
      <c r="F28" s="60">
        <v>22</v>
      </c>
      <c r="G28" s="60">
        <v>453</v>
      </c>
      <c r="H28" s="61">
        <v>20590.909090909099</v>
      </c>
      <c r="I28" s="60">
        <v>414</v>
      </c>
      <c r="J28" s="60">
        <v>244392</v>
      </c>
      <c r="K28" s="61">
        <v>590318.84057970997</v>
      </c>
      <c r="L28" s="60">
        <v>334</v>
      </c>
      <c r="M28" s="60">
        <v>45208</v>
      </c>
      <c r="N28" s="61">
        <v>135353.29341317399</v>
      </c>
    </row>
    <row r="29" spans="2:14" ht="15.75" customHeight="1" x14ac:dyDescent="0.25">
      <c r="B29" s="5" t="s">
        <v>85</v>
      </c>
      <c r="C29" s="60">
        <v>1977</v>
      </c>
      <c r="D29" s="60">
        <v>375410</v>
      </c>
      <c r="E29" s="61">
        <v>189888.72028325699</v>
      </c>
      <c r="F29" s="60">
        <v>35</v>
      </c>
      <c r="G29" s="60">
        <v>5842</v>
      </c>
      <c r="H29" s="61">
        <v>166914.285714286</v>
      </c>
      <c r="I29" s="60">
        <v>1942</v>
      </c>
      <c r="J29" s="60">
        <v>369568</v>
      </c>
      <c r="K29" s="61">
        <v>190302.780638517</v>
      </c>
      <c r="L29" s="60">
        <v>1599</v>
      </c>
      <c r="M29" s="60">
        <v>249405</v>
      </c>
      <c r="N29" s="61">
        <v>155975.60975609801</v>
      </c>
    </row>
    <row r="30" spans="2:14" ht="15.75" customHeight="1" x14ac:dyDescent="0.25">
      <c r="B30" s="5" t="s">
        <v>86</v>
      </c>
      <c r="C30" s="60">
        <v>264</v>
      </c>
      <c r="D30" s="60">
        <v>21645</v>
      </c>
      <c r="E30" s="61">
        <v>81988.636363636397</v>
      </c>
      <c r="F30" s="60">
        <v>29</v>
      </c>
      <c r="G30" s="60">
        <v>599</v>
      </c>
      <c r="H30" s="61">
        <v>20655.172413793101</v>
      </c>
      <c r="I30" s="60">
        <v>235</v>
      </c>
      <c r="J30" s="60">
        <v>21046</v>
      </c>
      <c r="K30" s="61">
        <v>89557.446808510605</v>
      </c>
      <c r="L30" s="60">
        <v>168</v>
      </c>
      <c r="M30" s="60">
        <v>16623</v>
      </c>
      <c r="N30" s="61">
        <v>98946.428571428594</v>
      </c>
    </row>
    <row r="31" spans="2:14" ht="15.75" customHeight="1" x14ac:dyDescent="0.25">
      <c r="B31" s="5" t="s">
        <v>87</v>
      </c>
      <c r="C31" s="60">
        <v>25</v>
      </c>
      <c r="D31" s="60">
        <v>2965</v>
      </c>
      <c r="E31" s="61">
        <v>118600</v>
      </c>
      <c r="F31" s="60">
        <v>0</v>
      </c>
      <c r="G31" s="60">
        <v>0</v>
      </c>
      <c r="H31" s="61"/>
      <c r="I31" s="60">
        <v>25</v>
      </c>
      <c r="J31" s="60">
        <v>2965</v>
      </c>
      <c r="K31" s="61">
        <v>118600</v>
      </c>
      <c r="L31" s="60">
        <v>21</v>
      </c>
      <c r="M31" s="60">
        <v>2769</v>
      </c>
      <c r="N31" s="61">
        <v>131857.14285714299</v>
      </c>
    </row>
    <row r="32" spans="2:14" ht="15.75" customHeight="1" x14ac:dyDescent="0.25">
      <c r="B32" s="10" t="s">
        <v>88</v>
      </c>
      <c r="C32" s="62">
        <v>40</v>
      </c>
      <c r="D32" s="62">
        <v>4119</v>
      </c>
      <c r="E32" s="63">
        <v>102975</v>
      </c>
      <c r="F32" s="62">
        <v>0</v>
      </c>
      <c r="G32" s="62">
        <v>0</v>
      </c>
      <c r="H32" s="63"/>
      <c r="I32" s="62">
        <v>40</v>
      </c>
      <c r="J32" s="62">
        <v>4119</v>
      </c>
      <c r="K32" s="63">
        <v>102975</v>
      </c>
      <c r="L32" s="62">
        <v>29</v>
      </c>
      <c r="M32" s="62">
        <v>3310</v>
      </c>
      <c r="N32" s="63">
        <v>114137.931034483</v>
      </c>
    </row>
    <row r="33" spans="2:2" ht="12.75" customHeight="1" x14ac:dyDescent="0.25">
      <c r="B33" s="6" t="s">
        <v>93</v>
      </c>
    </row>
    <row r="34" spans="2:2" ht="12.75" customHeight="1" x14ac:dyDescent="0.25">
      <c r="B34" s="6" t="s">
        <v>33</v>
      </c>
    </row>
  </sheetData>
  <mergeCells count="7">
    <mergeCell ref="B9:N9"/>
    <mergeCell ref="B10:N10"/>
    <mergeCell ref="B11:B12"/>
    <mergeCell ref="C11:E11"/>
    <mergeCell ref="F11:H11"/>
    <mergeCell ref="I11:K11"/>
    <mergeCell ref="L11:N11"/>
  </mergeCells>
  <pageMargins left="0.39369999999999999" right="0.43" top="0.39369999999999999" bottom="0.39369999999999999" header="0" footer="0"/>
  <pageSetup paperSize="9" scale="61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Indice</vt:lpstr>
      <vt:lpstr>Tabla 1</vt:lpstr>
      <vt:lpstr>Tabla 2</vt:lpstr>
      <vt:lpstr>Tabla 3</vt:lpstr>
      <vt:lpstr>Tabla 4</vt:lpstr>
      <vt:lpstr>Tabla 5</vt:lpstr>
      <vt:lpstr>Tabla 6</vt:lpstr>
      <vt:lpstr>Tabla 7</vt:lpstr>
      <vt:lpstr>Indice!Área_de_impresión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2023-11-28T09:32:34Z</cp:lastPrinted>
  <dcterms:created xsi:type="dcterms:W3CDTF">2023-11-28T09:05:12Z</dcterms:created>
  <dcterms:modified xsi:type="dcterms:W3CDTF">2023-11-28T09:33:58Z</dcterms:modified>
</cp:coreProperties>
</file>