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P:\HA_Estadistica_Web\01_Actualidad\Noticias\"/>
    </mc:Choice>
  </mc:AlternateContent>
  <bookViews>
    <workbookView xWindow="-120" yWindow="-120" windowWidth="29040" windowHeight="15840"/>
  </bookViews>
  <sheets>
    <sheet name="Indice Tablas" sheetId="1" r:id="rId1"/>
    <sheet name="Tablas II.1" sheetId="2" r:id="rId2"/>
    <sheet name="Tabla II.1.5" sheetId="3" r:id="rId3"/>
    <sheet name="Tablas II.2" sheetId="4" r:id="rId4"/>
  </sheets>
  <definedNames>
    <definedName name="_xlnm.Print_Area" localSheetId="0">'Indice Tablas'!$A$1:$D$31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7" i="1" l="1"/>
  <c r="C21" i="1"/>
  <c r="C26" i="1" l="1"/>
  <c r="C25" i="1"/>
  <c r="C24" i="1"/>
  <c r="C22" i="1"/>
  <c r="C20" i="1"/>
  <c r="C19" i="1"/>
  <c r="C18" i="1"/>
</calcChain>
</file>

<file path=xl/sharedStrings.xml><?xml version="1.0" encoding="utf-8"?>
<sst xmlns="http://schemas.openxmlformats.org/spreadsheetml/2006/main" count="260" uniqueCount="95">
  <si>
    <t>Información estadística de Castilla y León</t>
  </si>
  <si>
    <t>Anexo Tablas.</t>
  </si>
  <si>
    <t>MATRICULACIONES, TRANSFERENCIAS Y BAJAS DE VEHÍCULOS EN CASTILLA Y LEÓN</t>
  </si>
  <si>
    <t>II. TRANSFERENCIAS DE VEHÍCULOS</t>
  </si>
  <si>
    <t>Septiembre 2022</t>
  </si>
  <si>
    <t>II. 1. TRANSFERENCIAS SEGÚN LUGAR DE TRAMITACIÓN</t>
  </si>
  <si>
    <t>II. 2. TRANSFERENCIAS SEGÚN LUGAR DE MATRICULACIÓN</t>
  </si>
  <si>
    <t>Transferencias según Tipo de vehículo y Provincia de tramitación. Mensual</t>
  </si>
  <si>
    <t>Transferencias según Tipo de vehículo y Provincia de tramitación. Acumulado en lo que va de año</t>
  </si>
  <si>
    <t>Transferencias según Tipo de vehículo y Provincia de tramitación. Variación interanual (%). Mensual</t>
  </si>
  <si>
    <t>Transferencias según Tipo de vehículo y Provincia de tramitación. Variación interanual (%). Acumulado en lo que va de año</t>
  </si>
  <si>
    <t>Transferencias mensuales tramitadas en Castilla y León según Tipo de vehículo. Datos desde enero de 2019</t>
  </si>
  <si>
    <t>Transferencias según Tipo de vehículo y Provincia de matriculación. Mensual</t>
  </si>
  <si>
    <t>Transferencias según Tipo de vehículo y Provincia de matriculación. Acumulado en lo que va de año</t>
  </si>
  <si>
    <t>Transferencias según Tipo de vehículo y Provincia de matriculación. Variación interanual (%). Mensual</t>
  </si>
  <si>
    <t>Transferencias según Tipo de vehículo y Provincia de matriculación. Variación interanual (%). Acumulado en lo que va de año</t>
  </si>
  <si>
    <t>estadistica.jcyl.es - Tel. 983 414 452</t>
  </si>
  <si>
    <t/>
  </si>
  <si>
    <t>Furgonetas y Camiones</t>
  </si>
  <si>
    <t>Autobuses</t>
  </si>
  <si>
    <t>Turismos</t>
  </si>
  <si>
    <t>Motocicletas</t>
  </si>
  <si>
    <t>Tractores Industriales</t>
  </si>
  <si>
    <t>Remolques y semirremolques</t>
  </si>
  <si>
    <t>Otros veh.</t>
  </si>
  <si>
    <t>Total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</si>
  <si>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</si>
  <si>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</si>
  <si>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</si>
  <si>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</si>
  <si>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</si>
  <si>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</si>
  <si>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</si>
  <si>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</si>
  <si>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</si>
  <si>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Castilla y León</t>
  </si>
  <si>
    <t>España</t>
  </si>
  <si>
    <t>Tabla II.1.1 Transferencias según Tipo de vehículo y Provincia de tramitación.
Septiembre 2022</t>
  </si>
  <si>
    <t>Nota: Datos provisionales.</t>
  </si>
  <si>
    <t>FUENTE: D. G. de Presupuestos, Fondos Europeos y Estadística de la Junta de Castilla y León con datos de la DGT.</t>
  </si>
  <si>
    <t>Tabla II.1.2 Transferencias según Tipo de vehículo y Provincia de tramitación.
Enero-Septiembre 2022</t>
  </si>
  <si>
    <t>Tabla II.1.3 Transferencias según Tipo de vehículo y Provincia de tramitación. Variación interanual (%).
Septiembre 2022</t>
  </si>
  <si>
    <t>Tabla II.1.4 Transferencias según Tipo de vehículo y Provincia de tramitación. Variación interanual (%).
Enero-Septiembre 2022</t>
  </si>
  <si>
    <t>enero-19</t>
  </si>
  <si>
    <t>febrero-19</t>
  </si>
  <si>
    <t>marzo-19</t>
  </si>
  <si>
    <t>abril-19</t>
  </si>
  <si>
    <t>mayo-19</t>
  </si>
  <si>
    <t>junio-19</t>
  </si>
  <si>
    <t>julio-19</t>
  </si>
  <si>
    <t>agosto-19</t>
  </si>
  <si>
    <t>septiembre-19</t>
  </si>
  <si>
    <t>octubre-19</t>
  </si>
  <si>
    <t>noviembre-19</t>
  </si>
  <si>
    <t>diciembre-19</t>
  </si>
  <si>
    <t>enero-20</t>
  </si>
  <si>
    <t>febrero-20</t>
  </si>
  <si>
    <t>marzo-20</t>
  </si>
  <si>
    <t>abril-20</t>
  </si>
  <si>
    <t>mayo-20</t>
  </si>
  <si>
    <t>junio-20</t>
  </si>
  <si>
    <t>julio-20</t>
  </si>
  <si>
    <t>agosto-20</t>
  </si>
  <si>
    <t>septiembre-20</t>
  </si>
  <si>
    <t>octubre-20</t>
  </si>
  <si>
    <t>noviembre-20</t>
  </si>
  <si>
    <t>diciembre-20</t>
  </si>
  <si>
    <t>enero-21</t>
  </si>
  <si>
    <t>febrero-21</t>
  </si>
  <si>
    <t>marzo-21</t>
  </si>
  <si>
    <t>abril-21</t>
  </si>
  <si>
    <t>mayo-21</t>
  </si>
  <si>
    <t>junio-21</t>
  </si>
  <si>
    <t>julio-21</t>
  </si>
  <si>
    <t>agosto-21</t>
  </si>
  <si>
    <t>septiembre-21</t>
  </si>
  <si>
    <t>octubre-21</t>
  </si>
  <si>
    <t>noviembre-21</t>
  </si>
  <si>
    <t>diciembre-21</t>
  </si>
  <si>
    <t>enero-22</t>
  </si>
  <si>
    <t>febrero-22</t>
  </si>
  <si>
    <t>marzo-22</t>
  </si>
  <si>
    <t>abril-22</t>
  </si>
  <si>
    <t>mayo-22</t>
  </si>
  <si>
    <t>junio-22</t>
  </si>
  <si>
    <t>julio-22</t>
  </si>
  <si>
    <t>agosto-22</t>
  </si>
  <si>
    <t>septiembre-22</t>
  </si>
  <si>
    <t>Tabla II.1.5 Transferencias mensuales tramitadas en Castilla y León según Tipo de vehículo. Años 2019-2022</t>
  </si>
  <si>
    <t>Tabla II.2.1 Transferencias según Tipo de vehículo y Provincia de matriculación.
Septiembre 2022</t>
  </si>
  <si>
    <t>Tabla II.2.2 Transferencias según Tipo de vehículo y Provincia de matriculación.
Enero-Septiembre 2022</t>
  </si>
  <si>
    <t>Tabla II.2.3 Transferencias según Tipo de vehículo y Provincia de matriculación. Variación interanual (%).
Septiembre 2022</t>
  </si>
  <si>
    <t>Tabla II.2.4 Transferencias según Tipo de vehículo y Provincia de matriculación. Variación interanual (%).
Enero-Septiembre 2022</t>
  </si>
  <si>
    <t>*</t>
  </si>
  <si>
    <r>
      <t xml:space="preserve">Nota: </t>
    </r>
    <r>
      <rPr>
        <vertAlign val="superscript"/>
        <sz val="8"/>
        <color rgb="FF000000"/>
        <rFont val="Arial"/>
        <family val="2"/>
      </rPr>
      <t>(*)</t>
    </r>
    <r>
      <rPr>
        <sz val="8"/>
        <color rgb="FF000000"/>
        <rFont val="Arial"/>
      </rPr>
      <t xml:space="preserve"> No se produjo transferencia de ningún vehículo de este tipo en el mismo mes del año anterior. Datos provisionales.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</si>
</sst>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17" x14ac:knownFonts="1">
    <font>
      <sz val="11"/>
      <color rgb="FF000000"/>
      <name val="Calibri"/>
      <family val="2"/>
      <scheme val="minor"/>
    </font>
    <font>
      <b/>
      <sz val="14"/>
      <color rgb="FFC0C0C0"/>
      <name val="Arial"/>
    </font>
    <font>
      <b/>
      <sz val="16"/>
      <color rgb="FF000080"/>
      <name val="Arial"/>
    </font>
    <font>
      <b/>
      <sz val="14"/>
      <color rgb="FF000080"/>
      <name val="Arial"/>
    </font>
    <font>
      <b/>
      <sz val="10"/>
      <color rgb="FF000000"/>
      <name val="Arial"/>
    </font>
    <font>
      <u/>
      <sz val="10"/>
      <color theme="10"/>
      <name val="Arial"/>
    </font>
    <font>
      <sz val="10"/>
      <color rgb="FF000000"/>
      <name val="Arial"/>
    </font>
    <font>
      <b/>
      <sz val="11"/>
      <color rgb="FFC0C0C0"/>
      <name val="Arial"/>
    </font>
    <font>
      <b/>
      <sz val="12"/>
      <color rgb="FF333399"/>
      <name val="Arial"/>
    </font>
    <font>
      <b/>
      <sz val="10"/>
      <color rgb="FF333399"/>
      <name val="Arial"/>
    </font>
    <font>
      <sz val="8"/>
      <color rgb="FF000000"/>
      <name val="Arial"/>
    </font>
    <font>
      <sz val="10"/>
      <color rgb="FF000080"/>
      <name val="Arial"/>
    </font>
    <font>
      <b/>
      <sz val="10"/>
      <color rgb="FF000080"/>
      <name val="Arial"/>
    </font>
    <font>
      <sz val="9"/>
      <color rgb="FF000000"/>
      <name val="Arial"/>
    </font>
    <font>
      <b/>
      <sz val="9"/>
      <color rgb="FF000000"/>
      <name val="Arial"/>
    </font>
    <font>
      <vertAlign val="superscript"/>
      <sz val="8"/>
      <color rgb="FF000000"/>
      <name val="Arial"/>
      <family val="2"/>
    </font>
    <font>
      <sz val="8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C"/>
      </patternFill>
    </fill>
  </fills>
  <borders count="17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/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/>
      <right style="thin">
        <color rgb="FF000080"/>
      </right>
      <top/>
      <bottom style="hair">
        <color rgb="FF000080"/>
      </bottom>
      <diagonal/>
    </border>
    <border>
      <left/>
      <right style="double">
        <color rgb="FF000080"/>
      </right>
      <top/>
      <bottom style="hair">
        <color rgb="FF000080"/>
      </bottom>
      <diagonal/>
    </border>
    <border>
      <left/>
      <right style="thin">
        <color rgb="FF000080"/>
      </right>
      <top style="thin">
        <color rgb="FF000080"/>
      </top>
      <bottom style="hair">
        <color rgb="FF000080"/>
      </bottom>
      <diagonal/>
    </border>
    <border>
      <left/>
      <right style="double">
        <color rgb="FF000080"/>
      </right>
      <top style="thin">
        <color rgb="FF000080"/>
      </top>
      <bottom style="hair">
        <color rgb="FF000080"/>
      </bottom>
      <diagonal/>
    </border>
    <border>
      <left/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/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/>
      <bottom style="double">
        <color rgb="FF000080"/>
      </bottom>
      <diagonal/>
    </border>
    <border>
      <left/>
      <right style="thin">
        <color rgb="FF000080"/>
      </right>
      <top/>
      <bottom style="double">
        <color rgb="FF000080"/>
      </bottom>
      <diagonal/>
    </border>
    <border>
      <left/>
      <right style="double">
        <color rgb="FF000080"/>
      </right>
      <top/>
      <bottom style="double">
        <color rgb="FF000080"/>
      </bottom>
      <diagonal/>
    </border>
  </borders>
  <cellStyleXfs count="1">
    <xf numFmtId="0" fontId="0" fillId="0" borderId="0"/>
  </cellStyleXfs>
  <cellXfs count="75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9" fillId="2" borderId="3" xfId="0" applyFont="1" applyFill="1" applyBorder="1" applyAlignment="1">
      <alignment horizontal="center" vertical="center" wrapText="1"/>
    </xf>
    <xf numFmtId="0" fontId="10" fillId="0" borderId="0" xfId="0" applyFont="1" applyAlignment="1"/>
    <xf numFmtId="0" fontId="10" fillId="0" borderId="0" xfId="0" applyFont="1" applyAlignment="1">
      <alignment vertical="top"/>
    </xf>
    <xf numFmtId="0" fontId="9" fillId="2" borderId="4" xfId="0" applyFont="1" applyFill="1" applyBorder="1" applyAlignment="1">
      <alignment horizontal="center" vertical="center" wrapText="1"/>
    </xf>
    <xf numFmtId="0" fontId="11" fillId="2" borderId="5" xfId="0" applyFont="1" applyFill="1" applyBorder="1" applyAlignment="1">
      <alignment horizontal="left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12" fillId="2" borderId="6" xfId="0" applyFont="1" applyFill="1" applyBorder="1" applyAlignment="1">
      <alignment horizontal="left" vertical="center" wrapText="1"/>
    </xf>
    <xf numFmtId="0" fontId="12" fillId="2" borderId="7" xfId="0" applyFont="1" applyFill="1" applyBorder="1" applyAlignment="1">
      <alignment horizontal="left" vertical="center" wrapText="1"/>
    </xf>
    <xf numFmtId="3" fontId="13" fillId="0" borderId="8" xfId="0" applyNumberFormat="1" applyFont="1" applyBorder="1" applyAlignment="1">
      <alignment horizontal="right" vertical="center"/>
    </xf>
    <xf numFmtId="3" fontId="13" fillId="0" borderId="9" xfId="0" applyNumberFormat="1" applyFont="1" applyBorder="1" applyAlignment="1">
      <alignment horizontal="right" vertical="center"/>
    </xf>
    <xf numFmtId="3" fontId="14" fillId="0" borderId="10" xfId="0" applyNumberFormat="1" applyFont="1" applyBorder="1" applyAlignment="1">
      <alignment horizontal="right" vertical="center"/>
    </xf>
    <xf numFmtId="3" fontId="14" fillId="0" borderId="11" xfId="0" applyNumberFormat="1" applyFont="1" applyBorder="1" applyAlignment="1">
      <alignment horizontal="right" vertical="center"/>
    </xf>
    <xf numFmtId="3" fontId="14" fillId="0" borderId="12" xfId="0" applyNumberFormat="1" applyFont="1" applyBorder="1" applyAlignment="1">
      <alignment horizontal="right" vertical="center"/>
    </xf>
    <xf numFmtId="3" fontId="14" fillId="0" borderId="13" xfId="0" applyNumberFormat="1" applyFont="1" applyBorder="1" applyAlignment="1">
      <alignment horizontal="right" vertical="center"/>
    </xf>
    <xf numFmtId="3" fontId="13" fillId="0" borderId="8" xfId="0" applyNumberFormat="1" applyFont="1" applyBorder="1" applyAlignment="1">
      <alignment horizontal="right" vertical="center"/>
    </xf>
    <xf numFmtId="3" fontId="13" fillId="0" borderId="9" xfId="0" applyNumberFormat="1" applyFont="1" applyBorder="1" applyAlignment="1">
      <alignment horizontal="right" vertical="center"/>
    </xf>
    <xf numFmtId="3" fontId="14" fillId="0" borderId="10" xfId="0" applyNumberFormat="1" applyFont="1" applyBorder="1" applyAlignment="1">
      <alignment horizontal="right" vertical="center"/>
    </xf>
    <xf numFmtId="3" fontId="14" fillId="0" borderId="11" xfId="0" applyNumberFormat="1" applyFont="1" applyBorder="1" applyAlignment="1">
      <alignment horizontal="right" vertical="center"/>
    </xf>
    <xf numFmtId="3" fontId="14" fillId="0" borderId="12" xfId="0" applyNumberFormat="1" applyFont="1" applyBorder="1" applyAlignment="1">
      <alignment horizontal="right" vertical="center"/>
    </xf>
    <xf numFmtId="3" fontId="14" fillId="0" borderId="13" xfId="0" applyNumberFormat="1" applyFont="1" applyBorder="1" applyAlignment="1">
      <alignment horizontal="right" vertical="center"/>
    </xf>
    <xf numFmtId="164" fontId="13" fillId="0" borderId="8" xfId="0" applyNumberFormat="1" applyFont="1" applyBorder="1" applyAlignment="1">
      <alignment horizontal="right" vertical="center"/>
    </xf>
    <xf numFmtId="164" fontId="13" fillId="0" borderId="9" xfId="0" applyNumberFormat="1" applyFont="1" applyBorder="1" applyAlignment="1">
      <alignment horizontal="right" vertical="center"/>
    </xf>
    <xf numFmtId="164" fontId="14" fillId="0" borderId="10" xfId="0" applyNumberFormat="1" applyFont="1" applyBorder="1" applyAlignment="1">
      <alignment horizontal="right" vertical="center"/>
    </xf>
    <xf numFmtId="164" fontId="14" fillId="0" borderId="11" xfId="0" applyNumberFormat="1" applyFont="1" applyBorder="1" applyAlignment="1">
      <alignment horizontal="right" vertical="center"/>
    </xf>
    <xf numFmtId="164" fontId="14" fillId="0" borderId="12" xfId="0" applyNumberFormat="1" applyFont="1" applyBorder="1" applyAlignment="1">
      <alignment horizontal="right" vertical="center"/>
    </xf>
    <xf numFmtId="164" fontId="14" fillId="0" borderId="13" xfId="0" applyNumberFormat="1" applyFont="1" applyBorder="1" applyAlignment="1">
      <alignment horizontal="right" vertical="center"/>
    </xf>
    <xf numFmtId="164" fontId="13" fillId="0" borderId="8" xfId="0" applyNumberFormat="1" applyFont="1" applyBorder="1" applyAlignment="1">
      <alignment horizontal="right" vertical="center"/>
    </xf>
    <xf numFmtId="164" fontId="13" fillId="0" borderId="9" xfId="0" applyNumberFormat="1" applyFont="1" applyBorder="1" applyAlignment="1">
      <alignment horizontal="right" vertical="center"/>
    </xf>
    <xf numFmtId="164" fontId="14" fillId="0" borderId="10" xfId="0" applyNumberFormat="1" applyFont="1" applyBorder="1" applyAlignment="1">
      <alignment horizontal="right" vertical="center"/>
    </xf>
    <xf numFmtId="164" fontId="14" fillId="0" borderId="11" xfId="0" applyNumberFormat="1" applyFont="1" applyBorder="1" applyAlignment="1">
      <alignment horizontal="right" vertical="center"/>
    </xf>
    <xf numFmtId="164" fontId="14" fillId="0" borderId="12" xfId="0" applyNumberFormat="1" applyFont="1" applyBorder="1" applyAlignment="1">
      <alignment horizontal="right" vertical="center"/>
    </xf>
    <xf numFmtId="164" fontId="14" fillId="0" borderId="13" xfId="0" applyNumberFormat="1" applyFont="1" applyBorder="1" applyAlignment="1">
      <alignment horizontal="right" vertical="center"/>
    </xf>
    <xf numFmtId="0" fontId="12" fillId="2" borderId="14" xfId="0" applyFont="1" applyFill="1" applyBorder="1" applyAlignment="1">
      <alignment horizontal="left" vertical="center" wrapText="1"/>
    </xf>
    <xf numFmtId="3" fontId="13" fillId="0" borderId="8" xfId="0" applyNumberFormat="1" applyFont="1" applyBorder="1" applyAlignment="1">
      <alignment horizontal="right" vertical="center"/>
    </xf>
    <xf numFmtId="3" fontId="13" fillId="0" borderId="9" xfId="0" applyNumberFormat="1" applyFont="1" applyBorder="1" applyAlignment="1">
      <alignment horizontal="right" vertical="center"/>
    </xf>
    <xf numFmtId="3" fontId="14" fillId="0" borderId="15" xfId="0" applyNumberFormat="1" applyFont="1" applyBorder="1" applyAlignment="1">
      <alignment horizontal="right" vertical="center"/>
    </xf>
    <xf numFmtId="3" fontId="14" fillId="0" borderId="16" xfId="0" applyNumberFormat="1" applyFont="1" applyBorder="1" applyAlignment="1">
      <alignment horizontal="right" vertical="center"/>
    </xf>
    <xf numFmtId="3" fontId="13" fillId="0" borderId="8" xfId="0" applyNumberFormat="1" applyFont="1" applyBorder="1" applyAlignment="1">
      <alignment horizontal="right" vertical="center"/>
    </xf>
    <xf numFmtId="3" fontId="13" fillId="0" borderId="9" xfId="0" applyNumberFormat="1" applyFont="1" applyBorder="1" applyAlignment="1">
      <alignment horizontal="right" vertical="center"/>
    </xf>
    <xf numFmtId="3" fontId="14" fillId="0" borderId="10" xfId="0" applyNumberFormat="1" applyFont="1" applyBorder="1" applyAlignment="1">
      <alignment horizontal="right" vertical="center"/>
    </xf>
    <xf numFmtId="3" fontId="14" fillId="0" borderId="11" xfId="0" applyNumberFormat="1" applyFont="1" applyBorder="1" applyAlignment="1">
      <alignment horizontal="right" vertical="center"/>
    </xf>
    <xf numFmtId="3" fontId="14" fillId="0" borderId="12" xfId="0" applyNumberFormat="1" applyFont="1" applyBorder="1" applyAlignment="1">
      <alignment horizontal="right" vertical="center"/>
    </xf>
    <xf numFmtId="3" fontId="14" fillId="0" borderId="13" xfId="0" applyNumberFormat="1" applyFont="1" applyBorder="1" applyAlignment="1">
      <alignment horizontal="right" vertical="center"/>
    </xf>
    <xf numFmtId="3" fontId="13" fillId="0" borderId="8" xfId="0" applyNumberFormat="1" applyFont="1" applyBorder="1" applyAlignment="1">
      <alignment horizontal="right" vertical="center"/>
    </xf>
    <xf numFmtId="3" fontId="13" fillId="0" borderId="9" xfId="0" applyNumberFormat="1" applyFont="1" applyBorder="1" applyAlignment="1">
      <alignment horizontal="right" vertical="center"/>
    </xf>
    <xf numFmtId="3" fontId="14" fillId="0" borderId="10" xfId="0" applyNumberFormat="1" applyFont="1" applyBorder="1" applyAlignment="1">
      <alignment horizontal="right" vertical="center"/>
    </xf>
    <xf numFmtId="3" fontId="14" fillId="0" borderId="11" xfId="0" applyNumberFormat="1" applyFont="1" applyBorder="1" applyAlignment="1">
      <alignment horizontal="right" vertical="center"/>
    </xf>
    <xf numFmtId="3" fontId="14" fillId="0" borderId="12" xfId="0" applyNumberFormat="1" applyFont="1" applyBorder="1" applyAlignment="1">
      <alignment horizontal="right" vertical="center"/>
    </xf>
    <xf numFmtId="3" fontId="14" fillId="0" borderId="13" xfId="0" applyNumberFormat="1" applyFont="1" applyBorder="1" applyAlignment="1">
      <alignment horizontal="right" vertical="center"/>
    </xf>
    <xf numFmtId="164" fontId="13" fillId="0" borderId="8" xfId="0" applyNumberFormat="1" applyFont="1" applyBorder="1" applyAlignment="1">
      <alignment horizontal="right" vertical="center"/>
    </xf>
    <xf numFmtId="164" fontId="13" fillId="0" borderId="9" xfId="0" applyNumberFormat="1" applyFont="1" applyBorder="1" applyAlignment="1">
      <alignment horizontal="right" vertical="center"/>
    </xf>
    <xf numFmtId="164" fontId="14" fillId="0" borderId="10" xfId="0" applyNumberFormat="1" applyFont="1" applyBorder="1" applyAlignment="1">
      <alignment horizontal="right" vertical="center"/>
    </xf>
    <xf numFmtId="164" fontId="14" fillId="0" borderId="11" xfId="0" applyNumberFormat="1" applyFont="1" applyBorder="1" applyAlignment="1">
      <alignment horizontal="right" vertical="center"/>
    </xf>
    <xf numFmtId="164" fontId="14" fillId="0" borderId="12" xfId="0" applyNumberFormat="1" applyFont="1" applyBorder="1" applyAlignment="1">
      <alignment horizontal="right" vertical="center"/>
    </xf>
    <xf numFmtId="164" fontId="14" fillId="0" borderId="13" xfId="0" applyNumberFormat="1" applyFont="1" applyBorder="1" applyAlignment="1">
      <alignment horizontal="right" vertical="center"/>
    </xf>
    <xf numFmtId="164" fontId="13" fillId="0" borderId="8" xfId="0" applyNumberFormat="1" applyFont="1" applyBorder="1" applyAlignment="1">
      <alignment horizontal="right" vertical="center"/>
    </xf>
    <xf numFmtId="164" fontId="13" fillId="0" borderId="9" xfId="0" applyNumberFormat="1" applyFont="1" applyBorder="1" applyAlignment="1">
      <alignment horizontal="right" vertical="center"/>
    </xf>
    <xf numFmtId="164" fontId="14" fillId="0" borderId="10" xfId="0" applyNumberFormat="1" applyFont="1" applyBorder="1" applyAlignment="1">
      <alignment horizontal="right" vertical="center"/>
    </xf>
    <xf numFmtId="164" fontId="14" fillId="0" borderId="11" xfId="0" applyNumberFormat="1" applyFont="1" applyBorder="1" applyAlignment="1">
      <alignment horizontal="right" vertical="center"/>
    </xf>
    <xf numFmtId="164" fontId="14" fillId="0" borderId="12" xfId="0" applyNumberFormat="1" applyFont="1" applyBorder="1" applyAlignment="1">
      <alignment horizontal="right" vertical="center"/>
    </xf>
    <xf numFmtId="164" fontId="14" fillId="0" borderId="13" xfId="0" applyNumberFormat="1" applyFont="1" applyBorder="1" applyAlignment="1">
      <alignment horizontal="right" vertical="center"/>
    </xf>
    <xf numFmtId="0" fontId="1" fillId="0" borderId="1" xfId="0" applyFont="1" applyBorder="1" applyAlignment="1">
      <alignment horizontal="right" vertical="center" indent="2"/>
    </xf>
    <xf numFmtId="0" fontId="7" fillId="0" borderId="0" xfId="0" applyFont="1" applyAlignment="1">
      <alignment horizontal="center" vertical="center"/>
    </xf>
    <xf numFmtId="0" fontId="0" fillId="0" borderId="0" xfId="0"/>
    <xf numFmtId="0" fontId="8" fillId="2" borderId="2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6" fillId="0" borderId="0" xfId="0" applyFont="1" applyAlignment="1"/>
    <xf numFmtId="0" fontId="16" fillId="0" borderId="0" xfId="0" applyFont="1" applyAlignment="1">
      <alignment vertical="center"/>
    </xf>
    <xf numFmtId="0" fontId="10" fillId="0" borderId="0" xfId="0" applyFont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stadistica.jcyl.es/web/es/estadistica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30"/>
  <sheetViews>
    <sheetView showGridLines="0" tabSelected="1" zoomScaleNormal="100" zoomScaleSheetLayoutView="100" workbookViewId="0"/>
  </sheetViews>
  <sheetFormatPr baseColWidth="10" defaultColWidth="9.140625" defaultRowHeight="15" x14ac:dyDescent="0.25"/>
  <cols>
    <col min="1" max="1" width="11.7109375" customWidth="1"/>
    <col min="2" max="2" width="8.7109375" customWidth="1"/>
    <col min="3" max="3" width="12.7109375" customWidth="1"/>
    <col min="4" max="4" width="106.42578125" bestFit="1" customWidth="1"/>
  </cols>
  <sheetData>
    <row r="1" spans="1:4" ht="12" customHeight="1" x14ac:dyDescent="0.25">
      <c r="A1" s="71"/>
    </row>
    <row r="2" spans="1:4" ht="12" customHeight="1" x14ac:dyDescent="0.25"/>
    <row r="3" spans="1:4" ht="12" customHeight="1" x14ac:dyDescent="0.25"/>
    <row r="4" spans="1:4" ht="12" customHeight="1" x14ac:dyDescent="0.25"/>
    <row r="5" spans="1:4" ht="12" customHeight="1" x14ac:dyDescent="0.25"/>
    <row r="6" spans="1:4" ht="12" customHeight="1" x14ac:dyDescent="0.25"/>
    <row r="7" spans="1:4" ht="12" customHeight="1" x14ac:dyDescent="0.25"/>
    <row r="8" spans="1:4" ht="12" customHeight="1" x14ac:dyDescent="0.25"/>
    <row r="9" spans="1:4" ht="18" customHeight="1" x14ac:dyDescent="0.25">
      <c r="B9" s="67" t="s">
        <v>0</v>
      </c>
      <c r="C9" s="67"/>
      <c r="D9" s="67"/>
    </row>
    <row r="10" spans="1:4" ht="14.25" customHeight="1" x14ac:dyDescent="0.25"/>
    <row r="11" spans="1:4" ht="20.100000000000001" customHeight="1" x14ac:dyDescent="0.25">
      <c r="B11" s="1" t="s">
        <v>1</v>
      </c>
    </row>
    <row r="12" spans="1:4" ht="20.100000000000001" customHeight="1" x14ac:dyDescent="0.25">
      <c r="B12" s="1" t="s">
        <v>2</v>
      </c>
    </row>
    <row r="13" spans="1:4" ht="14.25" customHeight="1" x14ac:dyDescent="0.25"/>
    <row r="14" spans="1:4" ht="20.100000000000001" customHeight="1" x14ac:dyDescent="0.25">
      <c r="B14" s="2" t="s">
        <v>3</v>
      </c>
    </row>
    <row r="15" spans="1:4" ht="20.100000000000001" customHeight="1" x14ac:dyDescent="0.25">
      <c r="B15" s="2" t="s">
        <v>4</v>
      </c>
    </row>
    <row r="16" spans="1:4" ht="20.100000000000001" customHeight="1" x14ac:dyDescent="0.25"/>
    <row r="17" spans="2:4" ht="14.25" customHeight="1" x14ac:dyDescent="0.25">
      <c r="B17" s="3" t="s">
        <v>5</v>
      </c>
    </row>
    <row r="18" spans="2:4" ht="18.75" customHeight="1" x14ac:dyDescent="0.25">
      <c r="C18" s="4" t="str">
        <f>HYPERLINK("#'Tablas II.1'!A1", "Tabla II.1. 1")</f>
        <v>Tabla II.1. 1</v>
      </c>
      <c r="D18" s="5" t="s">
        <v>7</v>
      </c>
    </row>
    <row r="19" spans="2:4" ht="18.75" customHeight="1" x14ac:dyDescent="0.25">
      <c r="C19" s="4" t="str">
        <f>HYPERLINK("#'Tablas II.1'!A41", "Tabla II.1. 2")</f>
        <v>Tabla II.1. 2</v>
      </c>
      <c r="D19" s="5" t="s">
        <v>8</v>
      </c>
    </row>
    <row r="20" spans="2:4" ht="18.75" customHeight="1" x14ac:dyDescent="0.25">
      <c r="C20" s="4" t="str">
        <f>HYPERLINK("#'Tablas II.1'!A59", "Tabla II.1. 3")</f>
        <v>Tabla II.1. 3</v>
      </c>
      <c r="D20" s="5" t="s">
        <v>9</v>
      </c>
    </row>
    <row r="21" spans="2:4" ht="18.75" customHeight="1" x14ac:dyDescent="0.25">
      <c r="C21" s="4" t="str">
        <f>HYPERLINK("#'Tablas II.1'!A76", "Tabla II.1. 4")</f>
        <v>Tabla II.1. 4</v>
      </c>
      <c r="D21" s="5" t="s">
        <v>10</v>
      </c>
    </row>
    <row r="22" spans="2:4" ht="18.75" customHeight="1" x14ac:dyDescent="0.25">
      <c r="C22" s="4" t="str">
        <f>HYPERLINK("#'Tabla II.1.5'!A1", "Tabla II.1. 5")</f>
        <v>Tabla II.1. 5</v>
      </c>
      <c r="D22" s="5" t="s">
        <v>11</v>
      </c>
    </row>
    <row r="23" spans="2:4" ht="20.100000000000001" customHeight="1" x14ac:dyDescent="0.25">
      <c r="B23" s="3" t="s">
        <v>6</v>
      </c>
    </row>
    <row r="24" spans="2:4" ht="18.75" customHeight="1" x14ac:dyDescent="0.25">
      <c r="C24" s="4" t="str">
        <f>HYPERLINK("#'Tablas II.2'!A1", "Tabla II.2. 1")</f>
        <v>Tabla II.2. 1</v>
      </c>
      <c r="D24" s="5" t="s">
        <v>12</v>
      </c>
    </row>
    <row r="25" spans="2:4" ht="18.75" customHeight="1" x14ac:dyDescent="0.25">
      <c r="C25" s="4" t="str">
        <f>HYPERLINK("#'Tablas II.2'!A41", "Tabla II.2. 2")</f>
        <v>Tabla II.2. 2</v>
      </c>
      <c r="D25" s="5" t="s">
        <v>13</v>
      </c>
    </row>
    <row r="26" spans="2:4" ht="18.75" customHeight="1" x14ac:dyDescent="0.25">
      <c r="C26" s="4" t="str">
        <f>HYPERLINK("#'Tablas II.2'!A59", "Tabla II.2. 3")</f>
        <v>Tabla II.2. 3</v>
      </c>
      <c r="D26" s="5" t="s">
        <v>14</v>
      </c>
    </row>
    <row r="27" spans="2:4" ht="18.75" customHeight="1" x14ac:dyDescent="0.25">
      <c r="C27" s="4" t="str">
        <f>HYPERLINK("#'Tablas II.2'!A76", "Tabla II.2. 4")</f>
        <v>Tabla II.2. 4</v>
      </c>
      <c r="D27" s="5" t="s">
        <v>15</v>
      </c>
    </row>
    <row r="28" spans="2:4" ht="14.25" customHeight="1" x14ac:dyDescent="0.25"/>
    <row r="29" spans="2:4" ht="14.25" customHeight="1" x14ac:dyDescent="0.25"/>
    <row r="30" spans="2:4" x14ac:dyDescent="0.25">
      <c r="B30" s="68" t="s">
        <v>16</v>
      </c>
      <c r="C30" s="68"/>
      <c r="D30" s="69"/>
    </row>
  </sheetData>
  <mergeCells count="2">
    <mergeCell ref="B9:D9"/>
    <mergeCell ref="B30:D30"/>
  </mergeCells>
  <hyperlinks>
    <hyperlink ref="B30" r:id="rId1"/>
  </hyperlinks>
  <pageMargins left="0.7" right="0.7" top="0.75" bottom="0.75" header="0" footer="0"/>
  <pageSetup paperSize="9" scale="93" orientation="landscape" horizontalDpi="300" verticalDpi="30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76"/>
  <sheetViews>
    <sheetView showGridLines="0" zoomScaleNormal="100" zoomScaleSheetLayoutView="100" workbookViewId="0"/>
  </sheetViews>
  <sheetFormatPr baseColWidth="10" defaultColWidth="9.140625" defaultRowHeight="15" x14ac:dyDescent="0.25"/>
  <cols>
    <col min="1" max="1" width="11.7109375" customWidth="1"/>
    <col min="2" max="2" width="18.7109375" customWidth="1"/>
    <col min="3" max="10" width="15.7109375" customWidth="1"/>
  </cols>
  <sheetData>
    <row r="1" spans="1:10" ht="12" customHeight="1" x14ac:dyDescent="0.25">
      <c r="A1" s="71"/>
    </row>
    <row r="2" spans="1:10" ht="12" customHeight="1" x14ac:dyDescent="0.25"/>
    <row r="3" spans="1:10" ht="12" customHeight="1" x14ac:dyDescent="0.25"/>
    <row r="4" spans="1:10" ht="12" customHeight="1" x14ac:dyDescent="0.25"/>
    <row r="5" spans="1:10" ht="12" customHeight="1" x14ac:dyDescent="0.25"/>
    <row r="6" spans="1:10" ht="12" customHeight="1" x14ac:dyDescent="0.25"/>
    <row r="7" spans="1:10" ht="12" customHeight="1" x14ac:dyDescent="0.25"/>
    <row r="8" spans="1:10" ht="12" customHeight="1" x14ac:dyDescent="0.25"/>
    <row r="9" spans="1:10" ht="39.75" customHeight="1" x14ac:dyDescent="0.25">
      <c r="B9" s="70" t="s">
        <v>37</v>
      </c>
      <c r="C9" s="70"/>
      <c r="D9" s="70"/>
      <c r="E9" s="70"/>
      <c r="F9" s="70"/>
      <c r="G9" s="70"/>
      <c r="H9" s="70"/>
      <c r="I9" s="70"/>
      <c r="J9" s="70"/>
    </row>
    <row r="10" spans="1:10" ht="39.75" customHeight="1" x14ac:dyDescent="0.25">
      <c r="B10" s="11" t="s">
        <v>17</v>
      </c>
      <c r="C10" s="6" t="s">
        <v>18</v>
      </c>
      <c r="D10" s="6" t="s">
        <v>19</v>
      </c>
      <c r="E10" s="6" t="s">
        <v>20</v>
      </c>
      <c r="F10" s="6" t="s">
        <v>21</v>
      </c>
      <c r="G10" s="6" t="s">
        <v>22</v>
      </c>
      <c r="H10" s="6" t="s">
        <v>23</v>
      </c>
      <c r="I10" s="6" t="s">
        <v>24</v>
      </c>
      <c r="J10" s="9" t="s">
        <v>25</v>
      </c>
    </row>
    <row r="11" spans="1:10" ht="13.5" customHeight="1" x14ac:dyDescent="0.25">
      <c r="B11" s="10" t="s">
        <v>26</v>
      </c>
      <c r="C11" s="14">
        <v>148</v>
      </c>
      <c r="D11" s="14">
        <v>0</v>
      </c>
      <c r="E11" s="14">
        <v>563</v>
      </c>
      <c r="F11" s="14">
        <v>116</v>
      </c>
      <c r="G11" s="14">
        <v>3</v>
      </c>
      <c r="H11" s="14">
        <v>11</v>
      </c>
      <c r="I11" s="14">
        <v>13</v>
      </c>
      <c r="J11" s="15">
        <v>854</v>
      </c>
    </row>
    <row r="12" spans="1:10" ht="13.5" customHeight="1" x14ac:dyDescent="0.25">
      <c r="B12" s="10" t="s">
        <v>27</v>
      </c>
      <c r="C12" s="14">
        <v>235</v>
      </c>
      <c r="D12" s="14">
        <v>4</v>
      </c>
      <c r="E12" s="14">
        <v>1098</v>
      </c>
      <c r="F12" s="14">
        <v>136</v>
      </c>
      <c r="G12" s="14">
        <v>20</v>
      </c>
      <c r="H12" s="14">
        <v>20</v>
      </c>
      <c r="I12" s="14">
        <v>27</v>
      </c>
      <c r="J12" s="15">
        <v>1540</v>
      </c>
    </row>
    <row r="13" spans="1:10" ht="13.5" customHeight="1" x14ac:dyDescent="0.25">
      <c r="B13" s="10" t="s">
        <v>28</v>
      </c>
      <c r="C13" s="14">
        <v>259</v>
      </c>
      <c r="D13" s="14">
        <v>3</v>
      </c>
      <c r="E13" s="14">
        <v>1390</v>
      </c>
      <c r="F13" s="14">
        <v>163</v>
      </c>
      <c r="G13" s="14">
        <v>25</v>
      </c>
      <c r="H13" s="14">
        <v>39</v>
      </c>
      <c r="I13" s="14">
        <v>21</v>
      </c>
      <c r="J13" s="15">
        <v>1900</v>
      </c>
    </row>
    <row r="14" spans="1:10" ht="13.5" customHeight="1" x14ac:dyDescent="0.25">
      <c r="B14" s="10" t="s">
        <v>29</v>
      </c>
      <c r="C14" s="14">
        <v>108</v>
      </c>
      <c r="D14" s="14">
        <v>2</v>
      </c>
      <c r="E14" s="14">
        <v>690</v>
      </c>
      <c r="F14" s="14">
        <v>64</v>
      </c>
      <c r="G14" s="14">
        <v>7</v>
      </c>
      <c r="H14" s="14">
        <v>13</v>
      </c>
      <c r="I14" s="14">
        <v>15</v>
      </c>
      <c r="J14" s="15">
        <v>899</v>
      </c>
    </row>
    <row r="15" spans="1:10" ht="13.5" customHeight="1" x14ac:dyDescent="0.25">
      <c r="B15" s="10" t="s">
        <v>30</v>
      </c>
      <c r="C15" s="14">
        <v>221</v>
      </c>
      <c r="D15" s="14">
        <v>8</v>
      </c>
      <c r="E15" s="14">
        <v>1754</v>
      </c>
      <c r="F15" s="14">
        <v>125</v>
      </c>
      <c r="G15" s="14">
        <v>5</v>
      </c>
      <c r="H15" s="14">
        <v>13</v>
      </c>
      <c r="I15" s="14">
        <v>16</v>
      </c>
      <c r="J15" s="15">
        <v>2142</v>
      </c>
    </row>
    <row r="16" spans="1:10" ht="13.5" customHeight="1" x14ac:dyDescent="0.25">
      <c r="B16" s="10" t="s">
        <v>31</v>
      </c>
      <c r="C16" s="14">
        <v>147</v>
      </c>
      <c r="D16" s="14">
        <v>0</v>
      </c>
      <c r="E16" s="14">
        <v>591</v>
      </c>
      <c r="F16" s="14">
        <v>311</v>
      </c>
      <c r="G16" s="14">
        <v>5</v>
      </c>
      <c r="H16" s="14">
        <v>28</v>
      </c>
      <c r="I16" s="14">
        <v>19</v>
      </c>
      <c r="J16" s="15">
        <v>1101</v>
      </c>
    </row>
    <row r="17" spans="2:10" ht="13.5" customHeight="1" x14ac:dyDescent="0.25">
      <c r="B17" s="10" t="s">
        <v>32</v>
      </c>
      <c r="C17" s="14">
        <v>85</v>
      </c>
      <c r="D17" s="14">
        <v>1</v>
      </c>
      <c r="E17" s="14">
        <v>291</v>
      </c>
      <c r="F17" s="14">
        <v>34</v>
      </c>
      <c r="G17" s="14">
        <v>54</v>
      </c>
      <c r="H17" s="14">
        <v>10</v>
      </c>
      <c r="I17" s="14">
        <v>6</v>
      </c>
      <c r="J17" s="15">
        <v>481</v>
      </c>
    </row>
    <row r="18" spans="2:10" ht="13.5" customHeight="1" x14ac:dyDescent="0.25">
      <c r="B18" s="10" t="s">
        <v>33</v>
      </c>
      <c r="C18" s="14">
        <v>217</v>
      </c>
      <c r="D18" s="14">
        <v>0</v>
      </c>
      <c r="E18" s="14">
        <v>1366</v>
      </c>
      <c r="F18" s="14">
        <v>190</v>
      </c>
      <c r="G18" s="14">
        <v>18</v>
      </c>
      <c r="H18" s="14">
        <v>19</v>
      </c>
      <c r="I18" s="14">
        <v>18</v>
      </c>
      <c r="J18" s="15">
        <v>1828</v>
      </c>
    </row>
    <row r="19" spans="2:10" ht="13.5" customHeight="1" x14ac:dyDescent="0.25">
      <c r="B19" s="10" t="s">
        <v>34</v>
      </c>
      <c r="C19" s="14">
        <v>165</v>
      </c>
      <c r="D19" s="14">
        <v>1</v>
      </c>
      <c r="E19" s="14">
        <v>694</v>
      </c>
      <c r="F19" s="14">
        <v>70</v>
      </c>
      <c r="G19" s="14">
        <v>1</v>
      </c>
      <c r="H19" s="14">
        <v>5</v>
      </c>
      <c r="I19" s="14">
        <v>15</v>
      </c>
      <c r="J19" s="15">
        <v>951</v>
      </c>
    </row>
    <row r="20" spans="2:10" ht="13.5" customHeight="1" x14ac:dyDescent="0.25">
      <c r="B20" s="12" t="s">
        <v>35</v>
      </c>
      <c r="C20" s="16">
        <v>1585</v>
      </c>
      <c r="D20" s="16">
        <v>19</v>
      </c>
      <c r="E20" s="16">
        <v>8437</v>
      </c>
      <c r="F20" s="16">
        <v>1209</v>
      </c>
      <c r="G20" s="16">
        <v>138</v>
      </c>
      <c r="H20" s="16">
        <v>158</v>
      </c>
      <c r="I20" s="16">
        <v>150</v>
      </c>
      <c r="J20" s="17">
        <v>11696</v>
      </c>
    </row>
    <row r="21" spans="2:10" ht="13.5" customHeight="1" x14ac:dyDescent="0.25">
      <c r="B21" s="13" t="s">
        <v>36</v>
      </c>
      <c r="C21" s="18">
        <v>38724</v>
      </c>
      <c r="D21" s="18">
        <v>306</v>
      </c>
      <c r="E21" s="18">
        <v>216410</v>
      </c>
      <c r="F21" s="18">
        <v>32178</v>
      </c>
      <c r="G21" s="18">
        <v>2232</v>
      </c>
      <c r="H21" s="18">
        <v>3092</v>
      </c>
      <c r="I21" s="18">
        <v>2996</v>
      </c>
      <c r="J21" s="19">
        <v>295938</v>
      </c>
    </row>
    <row r="22" spans="2:10" ht="13.5" customHeight="1" x14ac:dyDescent="0.25">
      <c r="B22" s="7" t="s">
        <v>38</v>
      </c>
    </row>
    <row r="23" spans="2:10" ht="13.5" customHeight="1" x14ac:dyDescent="0.25">
      <c r="B23" s="8" t="s">
        <v>39</v>
      </c>
    </row>
    <row r="24" spans="2:10" ht="12.75" customHeight="1" x14ac:dyDescent="0.25"/>
    <row r="25" spans="2:10" ht="12.75" customHeight="1" x14ac:dyDescent="0.25"/>
    <row r="26" spans="2:10" ht="12.75" customHeight="1" x14ac:dyDescent="0.25"/>
    <row r="27" spans="2:10" ht="39.75" customHeight="1" x14ac:dyDescent="0.25">
      <c r="B27" s="70" t="s">
        <v>40</v>
      </c>
      <c r="C27" s="70"/>
      <c r="D27" s="70"/>
      <c r="E27" s="70"/>
      <c r="F27" s="70"/>
      <c r="G27" s="70"/>
      <c r="H27" s="70"/>
      <c r="I27" s="70"/>
      <c r="J27" s="70"/>
    </row>
    <row r="28" spans="2:10" ht="39.75" customHeight="1" x14ac:dyDescent="0.25">
      <c r="B28" s="11" t="s">
        <v>17</v>
      </c>
      <c r="C28" s="6" t="s">
        <v>18</v>
      </c>
      <c r="D28" s="6" t="s">
        <v>19</v>
      </c>
      <c r="E28" s="6" t="s">
        <v>20</v>
      </c>
      <c r="F28" s="6" t="s">
        <v>21</v>
      </c>
      <c r="G28" s="6" t="s">
        <v>22</v>
      </c>
      <c r="H28" s="6" t="s">
        <v>23</v>
      </c>
      <c r="I28" s="6" t="s">
        <v>24</v>
      </c>
      <c r="J28" s="9" t="s">
        <v>25</v>
      </c>
    </row>
    <row r="29" spans="2:10" ht="13.5" customHeight="1" x14ac:dyDescent="0.25">
      <c r="B29" s="10" t="s">
        <v>26</v>
      </c>
      <c r="C29" s="20">
        <v>1227</v>
      </c>
      <c r="D29" s="20">
        <v>2</v>
      </c>
      <c r="E29" s="20">
        <v>4493</v>
      </c>
      <c r="F29" s="20">
        <v>762</v>
      </c>
      <c r="G29" s="20">
        <v>40</v>
      </c>
      <c r="H29" s="20">
        <v>67</v>
      </c>
      <c r="I29" s="20">
        <v>113</v>
      </c>
      <c r="J29" s="21">
        <v>6704</v>
      </c>
    </row>
    <row r="30" spans="2:10" ht="13.5" customHeight="1" x14ac:dyDescent="0.25">
      <c r="B30" s="10" t="s">
        <v>27</v>
      </c>
      <c r="C30" s="20">
        <v>1945</v>
      </c>
      <c r="D30" s="20">
        <v>18</v>
      </c>
      <c r="E30" s="20">
        <v>9768</v>
      </c>
      <c r="F30" s="20">
        <v>1245</v>
      </c>
      <c r="G30" s="20">
        <v>238</v>
      </c>
      <c r="H30" s="20">
        <v>239</v>
      </c>
      <c r="I30" s="20">
        <v>212</v>
      </c>
      <c r="J30" s="21">
        <v>13665</v>
      </c>
    </row>
    <row r="31" spans="2:10" ht="13.5" customHeight="1" x14ac:dyDescent="0.25">
      <c r="B31" s="10" t="s">
        <v>28</v>
      </c>
      <c r="C31" s="20">
        <v>2365</v>
      </c>
      <c r="D31" s="20">
        <v>17</v>
      </c>
      <c r="E31" s="20">
        <v>12260</v>
      </c>
      <c r="F31" s="20">
        <v>1629</v>
      </c>
      <c r="G31" s="20">
        <v>191</v>
      </c>
      <c r="H31" s="20">
        <v>227</v>
      </c>
      <c r="I31" s="20">
        <v>216</v>
      </c>
      <c r="J31" s="21">
        <v>16905</v>
      </c>
    </row>
    <row r="32" spans="2:10" ht="13.5" customHeight="1" x14ac:dyDescent="0.25">
      <c r="B32" s="10" t="s">
        <v>29</v>
      </c>
      <c r="C32" s="20">
        <v>1124</v>
      </c>
      <c r="D32" s="20">
        <v>6</v>
      </c>
      <c r="E32" s="20">
        <v>5983</v>
      </c>
      <c r="F32" s="20">
        <v>647</v>
      </c>
      <c r="G32" s="20">
        <v>101</v>
      </c>
      <c r="H32" s="20">
        <v>149</v>
      </c>
      <c r="I32" s="20">
        <v>148</v>
      </c>
      <c r="J32" s="21">
        <v>8158</v>
      </c>
    </row>
    <row r="33" spans="2:10" ht="13.5" customHeight="1" x14ac:dyDescent="0.25">
      <c r="B33" s="10" t="s">
        <v>30</v>
      </c>
      <c r="C33" s="20">
        <v>2202</v>
      </c>
      <c r="D33" s="20">
        <v>23</v>
      </c>
      <c r="E33" s="20">
        <v>16072</v>
      </c>
      <c r="F33" s="20">
        <v>1380</v>
      </c>
      <c r="G33" s="20">
        <v>88</v>
      </c>
      <c r="H33" s="20">
        <v>112</v>
      </c>
      <c r="I33" s="20">
        <v>203</v>
      </c>
      <c r="J33" s="21">
        <v>20080</v>
      </c>
    </row>
    <row r="34" spans="2:10" ht="13.5" customHeight="1" x14ac:dyDescent="0.25">
      <c r="B34" s="10" t="s">
        <v>31</v>
      </c>
      <c r="C34" s="20">
        <v>1459</v>
      </c>
      <c r="D34" s="20">
        <v>3</v>
      </c>
      <c r="E34" s="20">
        <v>5448</v>
      </c>
      <c r="F34" s="20">
        <v>3021</v>
      </c>
      <c r="G34" s="20">
        <v>57</v>
      </c>
      <c r="H34" s="20">
        <v>298</v>
      </c>
      <c r="I34" s="20">
        <v>191</v>
      </c>
      <c r="J34" s="21">
        <v>10477</v>
      </c>
    </row>
    <row r="35" spans="2:10" ht="13.5" customHeight="1" x14ac:dyDescent="0.25">
      <c r="B35" s="10" t="s">
        <v>32</v>
      </c>
      <c r="C35" s="20">
        <v>765</v>
      </c>
      <c r="D35" s="20">
        <v>2</v>
      </c>
      <c r="E35" s="20">
        <v>2636</v>
      </c>
      <c r="F35" s="20">
        <v>294</v>
      </c>
      <c r="G35" s="20">
        <v>523</v>
      </c>
      <c r="H35" s="20">
        <v>123</v>
      </c>
      <c r="I35" s="20">
        <v>78</v>
      </c>
      <c r="J35" s="21">
        <v>4421</v>
      </c>
    </row>
    <row r="36" spans="2:10" ht="13.5" customHeight="1" x14ac:dyDescent="0.25">
      <c r="B36" s="10" t="s">
        <v>33</v>
      </c>
      <c r="C36" s="20">
        <v>2118</v>
      </c>
      <c r="D36" s="20">
        <v>1</v>
      </c>
      <c r="E36" s="20">
        <v>12832</v>
      </c>
      <c r="F36" s="20">
        <v>2101</v>
      </c>
      <c r="G36" s="20">
        <v>185</v>
      </c>
      <c r="H36" s="20">
        <v>233</v>
      </c>
      <c r="I36" s="20">
        <v>207</v>
      </c>
      <c r="J36" s="21">
        <v>17677</v>
      </c>
    </row>
    <row r="37" spans="2:10" ht="13.5" customHeight="1" x14ac:dyDescent="0.25">
      <c r="B37" s="10" t="s">
        <v>34</v>
      </c>
      <c r="C37" s="20">
        <v>1330</v>
      </c>
      <c r="D37" s="20">
        <v>8</v>
      </c>
      <c r="E37" s="20">
        <v>5762</v>
      </c>
      <c r="F37" s="20">
        <v>629</v>
      </c>
      <c r="G37" s="20">
        <v>42</v>
      </c>
      <c r="H37" s="20">
        <v>117</v>
      </c>
      <c r="I37" s="20">
        <v>169</v>
      </c>
      <c r="J37" s="21">
        <v>8057</v>
      </c>
    </row>
    <row r="38" spans="2:10" ht="13.5" customHeight="1" x14ac:dyDescent="0.25">
      <c r="B38" s="12" t="s">
        <v>35</v>
      </c>
      <c r="C38" s="22">
        <v>14535</v>
      </c>
      <c r="D38" s="22">
        <v>80</v>
      </c>
      <c r="E38" s="22">
        <v>75254</v>
      </c>
      <c r="F38" s="22">
        <v>11708</v>
      </c>
      <c r="G38" s="22">
        <v>1465</v>
      </c>
      <c r="H38" s="22">
        <v>1565</v>
      </c>
      <c r="I38" s="22">
        <v>1537</v>
      </c>
      <c r="J38" s="23">
        <v>106144</v>
      </c>
    </row>
    <row r="39" spans="2:10" ht="13.5" customHeight="1" x14ac:dyDescent="0.25">
      <c r="B39" s="13" t="s">
        <v>36</v>
      </c>
      <c r="C39" s="24">
        <v>351661</v>
      </c>
      <c r="D39" s="24">
        <v>3488</v>
      </c>
      <c r="E39" s="24">
        <v>1876837</v>
      </c>
      <c r="F39" s="24">
        <v>275011</v>
      </c>
      <c r="G39" s="24">
        <v>22713</v>
      </c>
      <c r="H39" s="24">
        <v>29702</v>
      </c>
      <c r="I39" s="24">
        <v>29080</v>
      </c>
      <c r="J39" s="25">
        <v>2588492</v>
      </c>
    </row>
    <row r="40" spans="2:10" ht="13.5" customHeight="1" x14ac:dyDescent="0.25">
      <c r="B40" s="7" t="s">
        <v>38</v>
      </c>
    </row>
    <row r="41" spans="2:10" ht="13.5" customHeight="1" x14ac:dyDescent="0.25">
      <c r="B41" s="8" t="s">
        <v>39</v>
      </c>
    </row>
    <row r="42" spans="2:10" ht="12.75" customHeight="1" x14ac:dyDescent="0.25"/>
    <row r="43" spans="2:10" ht="12.75" customHeight="1" x14ac:dyDescent="0.25"/>
    <row r="44" spans="2:10" ht="12.75" customHeight="1" x14ac:dyDescent="0.25"/>
    <row r="45" spans="2:10" ht="39.75" customHeight="1" x14ac:dyDescent="0.25">
      <c r="B45" s="70" t="s">
        <v>41</v>
      </c>
      <c r="C45" s="70"/>
      <c r="D45" s="70"/>
      <c r="E45" s="70"/>
      <c r="F45" s="70"/>
      <c r="G45" s="70"/>
      <c r="H45" s="70"/>
      <c r="I45" s="70"/>
      <c r="J45" s="70"/>
    </row>
    <row r="46" spans="2:10" ht="39.75" customHeight="1" x14ac:dyDescent="0.25">
      <c r="B46" s="11" t="s">
        <v>17</v>
      </c>
      <c r="C46" s="6" t="s">
        <v>18</v>
      </c>
      <c r="D46" s="6" t="s">
        <v>19</v>
      </c>
      <c r="E46" s="6" t="s">
        <v>20</v>
      </c>
      <c r="F46" s="6" t="s">
        <v>21</v>
      </c>
      <c r="G46" s="6" t="s">
        <v>22</v>
      </c>
      <c r="H46" s="6" t="s">
        <v>23</v>
      </c>
      <c r="I46" s="6" t="s">
        <v>24</v>
      </c>
      <c r="J46" s="9" t="s">
        <v>25</v>
      </c>
    </row>
    <row r="47" spans="2:10" ht="13.5" customHeight="1" x14ac:dyDescent="0.25">
      <c r="B47" s="10" t="s">
        <v>26</v>
      </c>
      <c r="C47" s="26">
        <v>18.399999999999999</v>
      </c>
      <c r="D47" s="26">
        <v>-100</v>
      </c>
      <c r="E47" s="26">
        <v>-10.776545166402499</v>
      </c>
      <c r="F47" s="26">
        <v>52.631578947368403</v>
      </c>
      <c r="G47" s="26">
        <v>-57.142857142857103</v>
      </c>
      <c r="H47" s="26">
        <v>10</v>
      </c>
      <c r="I47" s="26">
        <v>-38.095238095238102</v>
      </c>
      <c r="J47" s="27">
        <v>-1.9517795637198601</v>
      </c>
    </row>
    <row r="48" spans="2:10" ht="13.5" customHeight="1" x14ac:dyDescent="0.25">
      <c r="B48" s="10" t="s">
        <v>27</v>
      </c>
      <c r="C48" s="26">
        <v>9.3023255813953405</v>
      </c>
      <c r="D48" s="26" t="s">
        <v>93</v>
      </c>
      <c r="E48" s="26">
        <v>-18.906942392909901</v>
      </c>
      <c r="F48" s="26">
        <v>-5.5555555555555598</v>
      </c>
      <c r="G48" s="26">
        <v>0</v>
      </c>
      <c r="H48" s="26">
        <v>-23.076923076923102</v>
      </c>
      <c r="I48" s="26">
        <v>42.105263157894697</v>
      </c>
      <c r="J48" s="27">
        <v>-13.3858267716535</v>
      </c>
    </row>
    <row r="49" spans="2:10" ht="13.5" customHeight="1" x14ac:dyDescent="0.25">
      <c r="B49" s="10" t="s">
        <v>28</v>
      </c>
      <c r="C49" s="26">
        <v>-14.238410596026499</v>
      </c>
      <c r="D49" s="26">
        <v>-50</v>
      </c>
      <c r="E49" s="26">
        <v>-13.3416458852868</v>
      </c>
      <c r="F49" s="26">
        <v>-28.193832599118899</v>
      </c>
      <c r="G49" s="26">
        <v>-26.470588235294102</v>
      </c>
      <c r="H49" s="26">
        <v>143.75</v>
      </c>
      <c r="I49" s="26">
        <v>5</v>
      </c>
      <c r="J49" s="27">
        <v>-13.9882299683114</v>
      </c>
    </row>
    <row r="50" spans="2:10" ht="13.5" customHeight="1" x14ac:dyDescent="0.25">
      <c r="B50" s="10" t="s">
        <v>29</v>
      </c>
      <c r="C50" s="26">
        <v>-24.475524475524502</v>
      </c>
      <c r="D50" s="26">
        <v>100</v>
      </c>
      <c r="E50" s="26">
        <v>-10.039113428943899</v>
      </c>
      <c r="F50" s="26">
        <v>-15.789473684210501</v>
      </c>
      <c r="G50" s="26">
        <v>-50</v>
      </c>
      <c r="H50" s="26">
        <v>0</v>
      </c>
      <c r="I50" s="26">
        <v>36.363636363636402</v>
      </c>
      <c r="J50" s="27">
        <v>-12.292682926829301</v>
      </c>
    </row>
    <row r="51" spans="2:10" ht="13.5" customHeight="1" x14ac:dyDescent="0.25">
      <c r="B51" s="10" t="s">
        <v>30</v>
      </c>
      <c r="C51" s="26">
        <v>-25.838926174496599</v>
      </c>
      <c r="D51" s="26">
        <v>33.3333333333333</v>
      </c>
      <c r="E51" s="26">
        <v>-16.634980988593099</v>
      </c>
      <c r="F51" s="26">
        <v>-6.0150375939849603</v>
      </c>
      <c r="G51" s="26">
        <v>-70.588235294117595</v>
      </c>
      <c r="H51" s="26">
        <v>44.4444444444444</v>
      </c>
      <c r="I51" s="26">
        <v>-27.272727272727298</v>
      </c>
      <c r="J51" s="27">
        <v>-17.265353418308202</v>
      </c>
    </row>
    <row r="52" spans="2:10" ht="13.5" customHeight="1" x14ac:dyDescent="0.25">
      <c r="B52" s="10" t="s">
        <v>31</v>
      </c>
      <c r="C52" s="26">
        <v>-12.5</v>
      </c>
      <c r="D52" s="26">
        <v>-100</v>
      </c>
      <c r="E52" s="26">
        <v>-16.170212765957402</v>
      </c>
      <c r="F52" s="26">
        <v>-6.6066066066065998</v>
      </c>
      <c r="G52" s="26">
        <v>400</v>
      </c>
      <c r="H52" s="26">
        <v>-22.2222222222222</v>
      </c>
      <c r="I52" s="26">
        <v>11.764705882352899</v>
      </c>
      <c r="J52" s="27">
        <v>-12.688342585249799</v>
      </c>
    </row>
    <row r="53" spans="2:10" ht="13.5" customHeight="1" x14ac:dyDescent="0.25">
      <c r="B53" s="10" t="s">
        <v>32</v>
      </c>
      <c r="C53" s="26">
        <v>-26.724137931034502</v>
      </c>
      <c r="D53" s="26" t="s">
        <v>93</v>
      </c>
      <c r="E53" s="26">
        <v>-24.415584415584402</v>
      </c>
      <c r="F53" s="26">
        <v>-17.0731707317073</v>
      </c>
      <c r="G53" s="26">
        <v>-47.572815533980602</v>
      </c>
      <c r="H53" s="26">
        <v>42.857142857142897</v>
      </c>
      <c r="I53" s="26">
        <v>-33.3333333333333</v>
      </c>
      <c r="J53" s="27">
        <v>-27.231467473525001</v>
      </c>
    </row>
    <row r="54" spans="2:10" ht="13.5" customHeight="1" x14ac:dyDescent="0.25">
      <c r="B54" s="10" t="s">
        <v>33</v>
      </c>
      <c r="C54" s="26">
        <v>-10.3305785123967</v>
      </c>
      <c r="D54" s="26">
        <v>-100</v>
      </c>
      <c r="E54" s="26">
        <v>-21.5393452039058</v>
      </c>
      <c r="F54" s="26">
        <v>-26.356589147286801</v>
      </c>
      <c r="G54" s="26">
        <v>-5.2631578947368496</v>
      </c>
      <c r="H54" s="26">
        <v>-24</v>
      </c>
      <c r="I54" s="26">
        <v>-33.3333333333333</v>
      </c>
      <c r="J54" s="27">
        <v>-20.968439256377</v>
      </c>
    </row>
    <row r="55" spans="2:10" ht="13.5" customHeight="1" x14ac:dyDescent="0.25">
      <c r="B55" s="10" t="s">
        <v>34</v>
      </c>
      <c r="C55" s="26">
        <v>0</v>
      </c>
      <c r="D55" s="26">
        <v>0</v>
      </c>
      <c r="E55" s="26">
        <v>-5.5782312925170103</v>
      </c>
      <c r="F55" s="26">
        <v>45.8333333333333</v>
      </c>
      <c r="G55" s="26">
        <v>-85.714285714285694</v>
      </c>
      <c r="H55" s="26">
        <v>-68.75</v>
      </c>
      <c r="I55" s="26">
        <v>-31.818181818181799</v>
      </c>
      <c r="J55" s="27">
        <v>-4.3259557344064401</v>
      </c>
    </row>
    <row r="56" spans="2:10" ht="13.5" customHeight="1" x14ac:dyDescent="0.25">
      <c r="B56" s="12" t="s">
        <v>35</v>
      </c>
      <c r="C56" s="28">
        <v>-10.653889515219801</v>
      </c>
      <c r="D56" s="28">
        <v>11.764705882352899</v>
      </c>
      <c r="E56" s="28">
        <v>-15.8487931378416</v>
      </c>
      <c r="F56" s="28">
        <v>-9.5059880239520904</v>
      </c>
      <c r="G56" s="28">
        <v>-37.837837837837803</v>
      </c>
      <c r="H56" s="28">
        <v>0</v>
      </c>
      <c r="I56" s="28">
        <v>-10.714285714285699</v>
      </c>
      <c r="J56" s="29">
        <v>-14.63396832348</v>
      </c>
    </row>
    <row r="57" spans="2:10" ht="13.5" customHeight="1" x14ac:dyDescent="0.25">
      <c r="B57" s="13" t="s">
        <v>36</v>
      </c>
      <c r="C57" s="30">
        <v>-8.5878853689627395</v>
      </c>
      <c r="D57" s="30">
        <v>-19.047619047619001</v>
      </c>
      <c r="E57" s="30">
        <v>-6.4670467167733499</v>
      </c>
      <c r="F57" s="30">
        <v>-0.35919985136557703</v>
      </c>
      <c r="G57" s="30">
        <v>-24.415848289874699</v>
      </c>
      <c r="H57" s="30">
        <v>-25.3500724287784</v>
      </c>
      <c r="I57" s="30">
        <v>-10.379898294944701</v>
      </c>
      <c r="J57" s="31">
        <v>-6.5984945320266997</v>
      </c>
    </row>
    <row r="58" spans="2:10" ht="13.5" customHeight="1" x14ac:dyDescent="0.25">
      <c r="B58" s="72" t="s">
        <v>94</v>
      </c>
    </row>
    <row r="59" spans="2:10" ht="13.5" customHeight="1" x14ac:dyDescent="0.25">
      <c r="B59" s="8" t="s">
        <v>39</v>
      </c>
    </row>
    <row r="60" spans="2:10" ht="12.75" customHeight="1" x14ac:dyDescent="0.25"/>
    <row r="61" spans="2:10" ht="12.75" customHeight="1" x14ac:dyDescent="0.25"/>
    <row r="62" spans="2:10" ht="12.75" customHeight="1" x14ac:dyDescent="0.25"/>
    <row r="63" spans="2:10" ht="39.75" customHeight="1" x14ac:dyDescent="0.25">
      <c r="B63" s="70" t="s">
        <v>42</v>
      </c>
      <c r="C63" s="70"/>
      <c r="D63" s="70"/>
      <c r="E63" s="70"/>
      <c r="F63" s="70"/>
      <c r="G63" s="70"/>
      <c r="H63" s="70"/>
      <c r="I63" s="70"/>
      <c r="J63" s="70"/>
    </row>
    <row r="64" spans="2:10" ht="39.75" customHeight="1" x14ac:dyDescent="0.25">
      <c r="B64" s="11" t="s">
        <v>17</v>
      </c>
      <c r="C64" s="6" t="s">
        <v>18</v>
      </c>
      <c r="D64" s="6" t="s">
        <v>19</v>
      </c>
      <c r="E64" s="6" t="s">
        <v>20</v>
      </c>
      <c r="F64" s="6" t="s">
        <v>21</v>
      </c>
      <c r="G64" s="6" t="s">
        <v>22</v>
      </c>
      <c r="H64" s="6" t="s">
        <v>23</v>
      </c>
      <c r="I64" s="6" t="s">
        <v>24</v>
      </c>
      <c r="J64" s="9" t="s">
        <v>25</v>
      </c>
    </row>
    <row r="65" spans="2:10" ht="13.5" customHeight="1" x14ac:dyDescent="0.25">
      <c r="B65" s="10" t="s">
        <v>26</v>
      </c>
      <c r="C65" s="32">
        <v>-14.255765199161401</v>
      </c>
      <c r="D65" s="32">
        <v>-33.3333333333333</v>
      </c>
      <c r="E65" s="32">
        <v>-10.853174603174599</v>
      </c>
      <c r="F65" s="32">
        <v>-1.2953367875647701</v>
      </c>
      <c r="G65" s="32">
        <v>17.647058823529399</v>
      </c>
      <c r="H65" s="32">
        <v>-43.220338983050802</v>
      </c>
      <c r="I65" s="32">
        <v>-38.251366120218599</v>
      </c>
      <c r="J65" s="33">
        <v>-11.568394670887701</v>
      </c>
    </row>
    <row r="66" spans="2:10" ht="13.5" customHeight="1" x14ac:dyDescent="0.25">
      <c r="B66" s="10" t="s">
        <v>27</v>
      </c>
      <c r="C66" s="32">
        <v>-19.328079635006201</v>
      </c>
      <c r="D66" s="32">
        <v>28.571428571428601</v>
      </c>
      <c r="E66" s="32">
        <v>-16.790186557628399</v>
      </c>
      <c r="F66" s="32">
        <v>-12.8761371588523</v>
      </c>
      <c r="G66" s="32">
        <v>-7.3929961089494096</v>
      </c>
      <c r="H66" s="32">
        <v>-33.240223463687101</v>
      </c>
      <c r="I66" s="32">
        <v>-38.904899135446698</v>
      </c>
      <c r="J66" s="33">
        <v>-17.4569616430081</v>
      </c>
    </row>
    <row r="67" spans="2:10" ht="13.5" customHeight="1" x14ac:dyDescent="0.25">
      <c r="B67" s="10" t="s">
        <v>28</v>
      </c>
      <c r="C67" s="32">
        <v>-29.988158673771501</v>
      </c>
      <c r="D67" s="32">
        <v>-56.410256410256402</v>
      </c>
      <c r="E67" s="32">
        <v>-17.4799757689978</v>
      </c>
      <c r="F67" s="32">
        <v>-23.0878186968839</v>
      </c>
      <c r="G67" s="32">
        <v>-25.098039215686299</v>
      </c>
      <c r="H67" s="32">
        <v>-0.43859649122807198</v>
      </c>
      <c r="I67" s="32">
        <v>-22.021660649819498</v>
      </c>
      <c r="J67" s="33">
        <v>-20.078479576399399</v>
      </c>
    </row>
    <row r="68" spans="2:10" ht="13.5" customHeight="1" x14ac:dyDescent="0.25">
      <c r="B68" s="10" t="s">
        <v>29</v>
      </c>
      <c r="C68" s="32">
        <v>-15.9311892296185</v>
      </c>
      <c r="D68" s="32">
        <v>100</v>
      </c>
      <c r="E68" s="32">
        <v>-8.9622641509433993</v>
      </c>
      <c r="F68" s="32">
        <v>-1.0703363914373101</v>
      </c>
      <c r="G68" s="32">
        <v>-0.98039215686274195</v>
      </c>
      <c r="H68" s="32">
        <v>-6.875</v>
      </c>
      <c r="I68" s="32">
        <v>-30.5164319248826</v>
      </c>
      <c r="J68" s="33">
        <v>-9.7666187368654001</v>
      </c>
    </row>
    <row r="69" spans="2:10" ht="13.5" customHeight="1" x14ac:dyDescent="0.25">
      <c r="B69" s="10" t="s">
        <v>30</v>
      </c>
      <c r="C69" s="32">
        <v>-27.158451869004299</v>
      </c>
      <c r="D69" s="32">
        <v>21.052631578947398</v>
      </c>
      <c r="E69" s="32">
        <v>-16.708126036484199</v>
      </c>
      <c r="F69" s="32">
        <v>-7.00808625336927</v>
      </c>
      <c r="G69" s="32">
        <v>-36.231884057971001</v>
      </c>
      <c r="H69" s="32">
        <v>-20.5673758865248</v>
      </c>
      <c r="I69" s="32">
        <v>-37.538461538461497</v>
      </c>
      <c r="J69" s="33">
        <v>-17.792516171292899</v>
      </c>
    </row>
    <row r="70" spans="2:10" ht="13.5" customHeight="1" x14ac:dyDescent="0.25">
      <c r="B70" s="10" t="s">
        <v>31</v>
      </c>
      <c r="C70" s="32">
        <v>-1.75084175084175</v>
      </c>
      <c r="D70" s="32">
        <v>-57.142857142857103</v>
      </c>
      <c r="E70" s="32">
        <v>-8.5138539042821204</v>
      </c>
      <c r="F70" s="32">
        <v>11.1479028697572</v>
      </c>
      <c r="G70" s="32">
        <v>16.326530612244898</v>
      </c>
      <c r="H70" s="32">
        <v>-16.056338028169002</v>
      </c>
      <c r="I70" s="32">
        <v>6.1111111111111098</v>
      </c>
      <c r="J70" s="33">
        <v>-2.53046795050702</v>
      </c>
    </row>
    <row r="71" spans="2:10" ht="13.5" customHeight="1" x14ac:dyDescent="0.25">
      <c r="B71" s="10" t="s">
        <v>32</v>
      </c>
      <c r="C71" s="32">
        <v>-14.429530201342301</v>
      </c>
      <c r="D71" s="32">
        <v>-81.818181818181799</v>
      </c>
      <c r="E71" s="32">
        <v>-12.250332889480701</v>
      </c>
      <c r="F71" s="32">
        <v>-18.3333333333333</v>
      </c>
      <c r="G71" s="32">
        <v>-10.5982905982906</v>
      </c>
      <c r="H71" s="32">
        <v>23</v>
      </c>
      <c r="I71" s="32">
        <v>-24.271844660194201</v>
      </c>
      <c r="J71" s="33">
        <v>-12.5766264583745</v>
      </c>
    </row>
    <row r="72" spans="2:10" ht="13.5" customHeight="1" x14ac:dyDescent="0.25">
      <c r="B72" s="10" t="s">
        <v>33</v>
      </c>
      <c r="C72" s="32">
        <v>-26.021655606007698</v>
      </c>
      <c r="D72" s="32">
        <v>-75</v>
      </c>
      <c r="E72" s="32">
        <v>-20.5350507802824</v>
      </c>
      <c r="F72" s="32">
        <v>-17.510797016097399</v>
      </c>
      <c r="G72" s="32">
        <v>-12.735849056603801</v>
      </c>
      <c r="H72" s="32">
        <v>-21.812080536912699</v>
      </c>
      <c r="I72" s="32">
        <v>-33.225806451612897</v>
      </c>
      <c r="J72" s="33">
        <v>-21.021356447144999</v>
      </c>
    </row>
    <row r="73" spans="2:10" ht="13.5" customHeight="1" x14ac:dyDescent="0.25">
      <c r="B73" s="10" t="s">
        <v>34</v>
      </c>
      <c r="C73" s="32">
        <v>-12.153236459709399</v>
      </c>
      <c r="D73" s="32">
        <v>700</v>
      </c>
      <c r="E73" s="32">
        <v>-10.625096944315199</v>
      </c>
      <c r="F73" s="32">
        <v>-13.0013831258645</v>
      </c>
      <c r="G73" s="32">
        <v>-43.243243243243199</v>
      </c>
      <c r="H73" s="32">
        <v>-13.3333333333333</v>
      </c>
      <c r="I73" s="32">
        <v>-30.452674897119302</v>
      </c>
      <c r="J73" s="33">
        <v>-11.8200722337748</v>
      </c>
    </row>
    <row r="74" spans="2:10" ht="13.5" customHeight="1" x14ac:dyDescent="0.25">
      <c r="B74" s="12" t="s">
        <v>35</v>
      </c>
      <c r="C74" s="34">
        <v>-20.729712041884799</v>
      </c>
      <c r="D74" s="34">
        <v>-20.7920792079208</v>
      </c>
      <c r="E74" s="34">
        <v>-15.500011228637501</v>
      </c>
      <c r="F74" s="34">
        <v>-8.5669660288949601</v>
      </c>
      <c r="G74" s="34">
        <v>-14.126611957795999</v>
      </c>
      <c r="H74" s="34">
        <v>-17.326994189117801</v>
      </c>
      <c r="I74" s="34">
        <v>-29.527739569005</v>
      </c>
      <c r="J74" s="35">
        <v>-15.8121827411168</v>
      </c>
    </row>
    <row r="75" spans="2:10" ht="13.5" customHeight="1" x14ac:dyDescent="0.25">
      <c r="B75" s="13" t="s">
        <v>36</v>
      </c>
      <c r="C75" s="36">
        <v>-10.5759425913729</v>
      </c>
      <c r="D75" s="36">
        <v>28.7559985234404</v>
      </c>
      <c r="E75" s="36">
        <v>-8.1462329343685305</v>
      </c>
      <c r="F75" s="36">
        <v>-2.2832818712536098</v>
      </c>
      <c r="G75" s="36">
        <v>-20.052798310454101</v>
      </c>
      <c r="H75" s="36">
        <v>-3.2476627903189099</v>
      </c>
      <c r="I75" s="36">
        <v>-13.3724567309125</v>
      </c>
      <c r="J75" s="37">
        <v>-7.9929607377362997</v>
      </c>
    </row>
    <row r="76" spans="2:10" ht="13.5" customHeight="1" x14ac:dyDescent="0.25">
      <c r="B76" s="8" t="s">
        <v>39</v>
      </c>
    </row>
  </sheetData>
  <mergeCells count="4">
    <mergeCell ref="B9:J9"/>
    <mergeCell ref="B27:J27"/>
    <mergeCell ref="B45:J45"/>
    <mergeCell ref="B63:J63"/>
  </mergeCells>
  <pageMargins left="0.39369999999999999" right="0.43" top="0.39369999999999999" bottom="0.39369999999999999" header="0" footer="0"/>
  <pageSetup paperSize="9" scale="60"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57"/>
  <sheetViews>
    <sheetView showGridLines="0" zoomScaleNormal="100" zoomScaleSheetLayoutView="100" workbookViewId="0">
      <pane ySplit="10" topLeftCell="A11" activePane="bottomLeft" state="frozen"/>
      <selection pane="bottomLeft"/>
    </sheetView>
  </sheetViews>
  <sheetFormatPr baseColWidth="10" defaultColWidth="9.140625" defaultRowHeight="15" x14ac:dyDescent="0.25"/>
  <cols>
    <col min="1" max="1" width="11.7109375" customWidth="1"/>
    <col min="2" max="2" width="18.7109375" customWidth="1"/>
    <col min="3" max="10" width="15.7109375" customWidth="1"/>
  </cols>
  <sheetData>
    <row r="1" spans="1:10" ht="12" customHeight="1" x14ac:dyDescent="0.25">
      <c r="A1" s="71"/>
    </row>
    <row r="2" spans="1:10" ht="12" customHeight="1" x14ac:dyDescent="0.25"/>
    <row r="3" spans="1:10" ht="12" customHeight="1" x14ac:dyDescent="0.25"/>
    <row r="4" spans="1:10" ht="12" customHeight="1" x14ac:dyDescent="0.25"/>
    <row r="5" spans="1:10" ht="12" customHeight="1" x14ac:dyDescent="0.25"/>
    <row r="6" spans="1:10" ht="12" customHeight="1" x14ac:dyDescent="0.25"/>
    <row r="7" spans="1:10" ht="12" customHeight="1" x14ac:dyDescent="0.25"/>
    <row r="8" spans="1:10" ht="12" customHeight="1" x14ac:dyDescent="0.25"/>
    <row r="9" spans="1:10" ht="39.75" customHeight="1" x14ac:dyDescent="0.25">
      <c r="B9" s="70" t="s">
        <v>88</v>
      </c>
      <c r="C9" s="70"/>
      <c r="D9" s="70"/>
      <c r="E9" s="70"/>
      <c r="F9" s="70"/>
      <c r="G9" s="70"/>
      <c r="H9" s="70"/>
      <c r="I9" s="70"/>
      <c r="J9" s="70"/>
    </row>
    <row r="10" spans="1:10" ht="39.75" customHeight="1" x14ac:dyDescent="0.25">
      <c r="B10" s="11" t="s">
        <v>17</v>
      </c>
      <c r="C10" s="6" t="s">
        <v>18</v>
      </c>
      <c r="D10" s="6" t="s">
        <v>19</v>
      </c>
      <c r="E10" s="6" t="s">
        <v>20</v>
      </c>
      <c r="F10" s="6" t="s">
        <v>21</v>
      </c>
      <c r="G10" s="6" t="s">
        <v>22</v>
      </c>
      <c r="H10" s="6" t="s">
        <v>23</v>
      </c>
      <c r="I10" s="6" t="s">
        <v>24</v>
      </c>
      <c r="J10" s="9" t="s">
        <v>25</v>
      </c>
    </row>
    <row r="11" spans="1:10" ht="19.5" customHeight="1" x14ac:dyDescent="0.25">
      <c r="B11" s="10" t="s">
        <v>43</v>
      </c>
      <c r="C11" s="39">
        <v>1980</v>
      </c>
      <c r="D11" s="39">
        <v>26</v>
      </c>
      <c r="E11" s="39">
        <v>9237</v>
      </c>
      <c r="F11" s="39">
        <v>912</v>
      </c>
      <c r="G11" s="39">
        <v>159</v>
      </c>
      <c r="H11" s="39">
        <v>235</v>
      </c>
      <c r="I11" s="39">
        <v>192</v>
      </c>
      <c r="J11" s="40">
        <v>12741</v>
      </c>
    </row>
    <row r="12" spans="1:10" ht="19.5" customHeight="1" x14ac:dyDescent="0.25">
      <c r="B12" s="10" t="s">
        <v>44</v>
      </c>
      <c r="C12" s="39">
        <v>2252</v>
      </c>
      <c r="D12" s="39">
        <v>28</v>
      </c>
      <c r="E12" s="39">
        <v>10144</v>
      </c>
      <c r="F12" s="39">
        <v>1047</v>
      </c>
      <c r="G12" s="39">
        <v>167</v>
      </c>
      <c r="H12" s="39">
        <v>246</v>
      </c>
      <c r="I12" s="39">
        <v>279</v>
      </c>
      <c r="J12" s="40">
        <v>14163</v>
      </c>
    </row>
    <row r="13" spans="1:10" ht="19.5" customHeight="1" x14ac:dyDescent="0.25">
      <c r="B13" s="10" t="s">
        <v>45</v>
      </c>
      <c r="C13" s="39">
        <v>2445</v>
      </c>
      <c r="D13" s="39">
        <v>69</v>
      </c>
      <c r="E13" s="39">
        <v>10657</v>
      </c>
      <c r="F13" s="39">
        <v>1271</v>
      </c>
      <c r="G13" s="39">
        <v>173</v>
      </c>
      <c r="H13" s="39">
        <v>279</v>
      </c>
      <c r="I13" s="39">
        <v>224</v>
      </c>
      <c r="J13" s="40">
        <v>15118</v>
      </c>
    </row>
    <row r="14" spans="1:10" ht="19.5" customHeight="1" x14ac:dyDescent="0.25">
      <c r="B14" s="10" t="s">
        <v>46</v>
      </c>
      <c r="C14" s="39">
        <v>2146</v>
      </c>
      <c r="D14" s="39">
        <v>12</v>
      </c>
      <c r="E14" s="39">
        <v>9836</v>
      </c>
      <c r="F14" s="39">
        <v>1174</v>
      </c>
      <c r="G14" s="39">
        <v>132</v>
      </c>
      <c r="H14" s="39">
        <v>211</v>
      </c>
      <c r="I14" s="39">
        <v>239</v>
      </c>
      <c r="J14" s="40">
        <v>13750</v>
      </c>
    </row>
    <row r="15" spans="1:10" ht="19.5" customHeight="1" x14ac:dyDescent="0.25">
      <c r="B15" s="10" t="s">
        <v>47</v>
      </c>
      <c r="C15" s="39">
        <v>2357</v>
      </c>
      <c r="D15" s="39">
        <v>13</v>
      </c>
      <c r="E15" s="39">
        <v>11377</v>
      </c>
      <c r="F15" s="39">
        <v>1396</v>
      </c>
      <c r="G15" s="39">
        <v>157</v>
      </c>
      <c r="H15" s="39">
        <v>258</v>
      </c>
      <c r="I15" s="39">
        <v>260</v>
      </c>
      <c r="J15" s="40">
        <v>15818</v>
      </c>
    </row>
    <row r="16" spans="1:10" ht="19.5" customHeight="1" x14ac:dyDescent="0.25">
      <c r="B16" s="10" t="s">
        <v>48</v>
      </c>
      <c r="C16" s="39">
        <v>2008</v>
      </c>
      <c r="D16" s="39">
        <v>8</v>
      </c>
      <c r="E16" s="39">
        <v>10046</v>
      </c>
      <c r="F16" s="39">
        <v>1209</v>
      </c>
      <c r="G16" s="39">
        <v>150</v>
      </c>
      <c r="H16" s="39">
        <v>216</v>
      </c>
      <c r="I16" s="39">
        <v>231</v>
      </c>
      <c r="J16" s="40">
        <v>13868</v>
      </c>
    </row>
    <row r="17" spans="2:10" ht="19.5" customHeight="1" x14ac:dyDescent="0.25">
      <c r="B17" s="10" t="s">
        <v>49</v>
      </c>
      <c r="C17" s="39">
        <v>2327</v>
      </c>
      <c r="D17" s="39">
        <v>36</v>
      </c>
      <c r="E17" s="39">
        <v>11469</v>
      </c>
      <c r="F17" s="39">
        <v>1189</v>
      </c>
      <c r="G17" s="39">
        <v>124</v>
      </c>
      <c r="H17" s="39">
        <v>218</v>
      </c>
      <c r="I17" s="39">
        <v>242</v>
      </c>
      <c r="J17" s="40">
        <v>15605</v>
      </c>
    </row>
    <row r="18" spans="2:10" ht="19.5" customHeight="1" x14ac:dyDescent="0.25">
      <c r="B18" s="10" t="s">
        <v>50</v>
      </c>
      <c r="C18" s="39">
        <v>1824</v>
      </c>
      <c r="D18" s="39">
        <v>10</v>
      </c>
      <c r="E18" s="39">
        <v>9957</v>
      </c>
      <c r="F18" s="39">
        <v>1059</v>
      </c>
      <c r="G18" s="39">
        <v>116</v>
      </c>
      <c r="H18" s="39">
        <v>172</v>
      </c>
      <c r="I18" s="39">
        <v>175</v>
      </c>
      <c r="J18" s="40">
        <v>13313</v>
      </c>
    </row>
    <row r="19" spans="2:10" ht="19.5" customHeight="1" x14ac:dyDescent="0.25">
      <c r="B19" s="10" t="s">
        <v>51</v>
      </c>
      <c r="C19" s="39">
        <v>1904</v>
      </c>
      <c r="D19" s="39">
        <v>12</v>
      </c>
      <c r="E19" s="39">
        <v>10163</v>
      </c>
      <c r="F19" s="39">
        <v>1046</v>
      </c>
      <c r="G19" s="39">
        <v>166</v>
      </c>
      <c r="H19" s="39">
        <v>182</v>
      </c>
      <c r="I19" s="39">
        <v>191</v>
      </c>
      <c r="J19" s="40">
        <v>13664</v>
      </c>
    </row>
    <row r="20" spans="2:10" ht="19.5" customHeight="1" x14ac:dyDescent="0.25">
      <c r="B20" s="10" t="s">
        <v>52</v>
      </c>
      <c r="C20" s="39">
        <v>2441</v>
      </c>
      <c r="D20" s="39">
        <v>11</v>
      </c>
      <c r="E20" s="39">
        <v>12119</v>
      </c>
      <c r="F20" s="39">
        <v>1160</v>
      </c>
      <c r="G20" s="39">
        <v>232</v>
      </c>
      <c r="H20" s="39">
        <v>241</v>
      </c>
      <c r="I20" s="39">
        <v>265</v>
      </c>
      <c r="J20" s="40">
        <v>16469</v>
      </c>
    </row>
    <row r="21" spans="2:10" ht="19.5" customHeight="1" x14ac:dyDescent="0.25">
      <c r="B21" s="10" t="s">
        <v>53</v>
      </c>
      <c r="C21" s="39">
        <v>2368</v>
      </c>
      <c r="D21" s="39">
        <v>51</v>
      </c>
      <c r="E21" s="39">
        <v>10360</v>
      </c>
      <c r="F21" s="39">
        <v>901</v>
      </c>
      <c r="G21" s="39">
        <v>152</v>
      </c>
      <c r="H21" s="39">
        <v>197</v>
      </c>
      <c r="I21" s="39">
        <v>251</v>
      </c>
      <c r="J21" s="40">
        <v>14280</v>
      </c>
    </row>
    <row r="22" spans="2:10" ht="19.5" customHeight="1" x14ac:dyDescent="0.25">
      <c r="B22" s="10" t="s">
        <v>54</v>
      </c>
      <c r="C22" s="39">
        <v>2590</v>
      </c>
      <c r="D22" s="39">
        <v>47</v>
      </c>
      <c r="E22" s="39">
        <v>12779</v>
      </c>
      <c r="F22" s="39">
        <v>890</v>
      </c>
      <c r="G22" s="39">
        <v>166</v>
      </c>
      <c r="H22" s="39">
        <v>155</v>
      </c>
      <c r="I22" s="39">
        <v>242</v>
      </c>
      <c r="J22" s="40">
        <v>16869</v>
      </c>
    </row>
    <row r="23" spans="2:10" ht="19.5" customHeight="1" x14ac:dyDescent="0.25">
      <c r="B23" s="10" t="s">
        <v>55</v>
      </c>
      <c r="C23" s="39">
        <v>2019</v>
      </c>
      <c r="D23" s="39">
        <v>22</v>
      </c>
      <c r="E23" s="39">
        <v>10131</v>
      </c>
      <c r="F23" s="39">
        <v>913</v>
      </c>
      <c r="G23" s="39">
        <v>155</v>
      </c>
      <c r="H23" s="39">
        <v>215</v>
      </c>
      <c r="I23" s="39">
        <v>221</v>
      </c>
      <c r="J23" s="40">
        <v>13676</v>
      </c>
    </row>
    <row r="24" spans="2:10" ht="19.5" customHeight="1" x14ac:dyDescent="0.25">
      <c r="B24" s="10" t="s">
        <v>56</v>
      </c>
      <c r="C24" s="39">
        <v>2290</v>
      </c>
      <c r="D24" s="39">
        <v>33</v>
      </c>
      <c r="E24" s="39">
        <v>10617</v>
      </c>
      <c r="F24" s="39">
        <v>1065</v>
      </c>
      <c r="G24" s="39">
        <v>242</v>
      </c>
      <c r="H24" s="39">
        <v>203</v>
      </c>
      <c r="I24" s="39">
        <v>252</v>
      </c>
      <c r="J24" s="40">
        <v>14702</v>
      </c>
    </row>
    <row r="25" spans="2:10" ht="19.5" customHeight="1" x14ac:dyDescent="0.25">
      <c r="B25" s="10" t="s">
        <v>57</v>
      </c>
      <c r="C25" s="39">
        <v>1369</v>
      </c>
      <c r="D25" s="39">
        <v>10</v>
      </c>
      <c r="E25" s="39">
        <v>6261</v>
      </c>
      <c r="F25" s="39">
        <v>646</v>
      </c>
      <c r="G25" s="39">
        <v>144</v>
      </c>
      <c r="H25" s="39">
        <v>148</v>
      </c>
      <c r="I25" s="39">
        <v>162</v>
      </c>
      <c r="J25" s="40">
        <v>8740</v>
      </c>
    </row>
    <row r="26" spans="2:10" ht="19.5" customHeight="1" x14ac:dyDescent="0.25">
      <c r="B26" s="10" t="s">
        <v>58</v>
      </c>
      <c r="C26" s="39">
        <v>190</v>
      </c>
      <c r="D26" s="39">
        <v>0</v>
      </c>
      <c r="E26" s="39">
        <v>697</v>
      </c>
      <c r="F26" s="39">
        <v>60</v>
      </c>
      <c r="G26" s="39">
        <v>59</v>
      </c>
      <c r="H26" s="39">
        <v>49</v>
      </c>
      <c r="I26" s="39">
        <v>16</v>
      </c>
      <c r="J26" s="40">
        <v>1071</v>
      </c>
    </row>
    <row r="27" spans="2:10" ht="19.5" customHeight="1" x14ac:dyDescent="0.25">
      <c r="B27" s="10" t="s">
        <v>59</v>
      </c>
      <c r="C27" s="39">
        <v>690</v>
      </c>
      <c r="D27" s="39">
        <v>4</v>
      </c>
      <c r="E27" s="39">
        <v>2634</v>
      </c>
      <c r="F27" s="39">
        <v>335</v>
      </c>
      <c r="G27" s="39">
        <v>72</v>
      </c>
      <c r="H27" s="39">
        <v>104</v>
      </c>
      <c r="I27" s="39">
        <v>70</v>
      </c>
      <c r="J27" s="40">
        <v>3909</v>
      </c>
    </row>
    <row r="28" spans="2:10" ht="19.5" customHeight="1" x14ac:dyDescent="0.25">
      <c r="B28" s="10" t="s">
        <v>60</v>
      </c>
      <c r="C28" s="39">
        <v>1919</v>
      </c>
      <c r="D28" s="39">
        <v>4</v>
      </c>
      <c r="E28" s="39">
        <v>7832</v>
      </c>
      <c r="F28" s="39">
        <v>1215</v>
      </c>
      <c r="G28" s="39">
        <v>237</v>
      </c>
      <c r="H28" s="39">
        <v>226</v>
      </c>
      <c r="I28" s="39">
        <v>250</v>
      </c>
      <c r="J28" s="40">
        <v>11683</v>
      </c>
    </row>
    <row r="29" spans="2:10" ht="19.5" customHeight="1" x14ac:dyDescent="0.25">
      <c r="B29" s="10" t="s">
        <v>61</v>
      </c>
      <c r="C29" s="39">
        <v>2525</v>
      </c>
      <c r="D29" s="39">
        <v>13</v>
      </c>
      <c r="E29" s="39">
        <v>12702</v>
      </c>
      <c r="F29" s="39">
        <v>1778</v>
      </c>
      <c r="G29" s="39">
        <v>169</v>
      </c>
      <c r="H29" s="39">
        <v>245</v>
      </c>
      <c r="I29" s="39">
        <v>368</v>
      </c>
      <c r="J29" s="40">
        <v>17800</v>
      </c>
    </row>
    <row r="30" spans="2:10" ht="19.5" customHeight="1" x14ac:dyDescent="0.25">
      <c r="B30" s="10" t="s">
        <v>62</v>
      </c>
      <c r="C30" s="39">
        <v>2140</v>
      </c>
      <c r="D30" s="39">
        <v>4</v>
      </c>
      <c r="E30" s="39">
        <v>11324</v>
      </c>
      <c r="F30" s="39">
        <v>1458</v>
      </c>
      <c r="G30" s="39">
        <v>167</v>
      </c>
      <c r="H30" s="39">
        <v>209</v>
      </c>
      <c r="I30" s="39">
        <v>279</v>
      </c>
      <c r="J30" s="40">
        <v>15581</v>
      </c>
    </row>
    <row r="31" spans="2:10" ht="19.5" customHeight="1" x14ac:dyDescent="0.25">
      <c r="B31" s="10" t="s">
        <v>63</v>
      </c>
      <c r="C31" s="39">
        <v>2526</v>
      </c>
      <c r="D31" s="39">
        <v>20</v>
      </c>
      <c r="E31" s="39">
        <v>11656</v>
      </c>
      <c r="F31" s="39">
        <v>1547</v>
      </c>
      <c r="G31" s="39">
        <v>212</v>
      </c>
      <c r="H31" s="39">
        <v>225</v>
      </c>
      <c r="I31" s="39">
        <v>331</v>
      </c>
      <c r="J31" s="40">
        <v>16517</v>
      </c>
    </row>
    <row r="32" spans="2:10" ht="19.5" customHeight="1" x14ac:dyDescent="0.25">
      <c r="B32" s="10" t="s">
        <v>64</v>
      </c>
      <c r="C32" s="39">
        <v>2465</v>
      </c>
      <c r="D32" s="39">
        <v>7</v>
      </c>
      <c r="E32" s="39">
        <v>11217</v>
      </c>
      <c r="F32" s="39">
        <v>1295</v>
      </c>
      <c r="G32" s="39">
        <v>199</v>
      </c>
      <c r="H32" s="39">
        <v>215</v>
      </c>
      <c r="I32" s="39">
        <v>281</v>
      </c>
      <c r="J32" s="40">
        <v>15679</v>
      </c>
    </row>
    <row r="33" spans="2:10" ht="19.5" customHeight="1" x14ac:dyDescent="0.25">
      <c r="B33" s="10" t="s">
        <v>65</v>
      </c>
      <c r="C33" s="39">
        <v>2349</v>
      </c>
      <c r="D33" s="39">
        <v>16</v>
      </c>
      <c r="E33" s="39">
        <v>10468</v>
      </c>
      <c r="F33" s="39">
        <v>1154</v>
      </c>
      <c r="G33" s="39">
        <v>232</v>
      </c>
      <c r="H33" s="39">
        <v>230</v>
      </c>
      <c r="I33" s="39">
        <v>280</v>
      </c>
      <c r="J33" s="40">
        <v>14729</v>
      </c>
    </row>
    <row r="34" spans="2:10" ht="19.5" customHeight="1" x14ac:dyDescent="0.25">
      <c r="B34" s="10" t="s">
        <v>66</v>
      </c>
      <c r="C34" s="39">
        <v>2876</v>
      </c>
      <c r="D34" s="39">
        <v>26</v>
      </c>
      <c r="E34" s="39">
        <v>13520</v>
      </c>
      <c r="F34" s="39">
        <v>1381</v>
      </c>
      <c r="G34" s="39">
        <v>199</v>
      </c>
      <c r="H34" s="39">
        <v>278</v>
      </c>
      <c r="I34" s="39">
        <v>336</v>
      </c>
      <c r="J34" s="40">
        <v>18616</v>
      </c>
    </row>
    <row r="35" spans="2:10" ht="19.5" customHeight="1" x14ac:dyDescent="0.25">
      <c r="B35" s="10" t="s">
        <v>67</v>
      </c>
      <c r="C35" s="39">
        <v>1667</v>
      </c>
      <c r="D35" s="39">
        <v>17</v>
      </c>
      <c r="E35" s="39">
        <v>7953</v>
      </c>
      <c r="F35" s="39">
        <v>914</v>
      </c>
      <c r="G35" s="39">
        <v>168</v>
      </c>
      <c r="H35" s="39">
        <v>210</v>
      </c>
      <c r="I35" s="39">
        <v>234</v>
      </c>
      <c r="J35" s="40">
        <v>11163</v>
      </c>
    </row>
    <row r="36" spans="2:10" ht="19.5" customHeight="1" x14ac:dyDescent="0.25">
      <c r="B36" s="10" t="s">
        <v>68</v>
      </c>
      <c r="C36" s="39">
        <v>2357</v>
      </c>
      <c r="D36" s="39">
        <v>10</v>
      </c>
      <c r="E36" s="39">
        <v>9751</v>
      </c>
      <c r="F36" s="39">
        <v>1306</v>
      </c>
      <c r="G36" s="39">
        <v>221</v>
      </c>
      <c r="H36" s="39">
        <v>255</v>
      </c>
      <c r="I36" s="39">
        <v>323</v>
      </c>
      <c r="J36" s="40">
        <v>14223</v>
      </c>
    </row>
    <row r="37" spans="2:10" ht="19.5" customHeight="1" x14ac:dyDescent="0.25">
      <c r="B37" s="10" t="s">
        <v>69</v>
      </c>
      <c r="C37" s="39">
        <v>2786</v>
      </c>
      <c r="D37" s="39">
        <v>9</v>
      </c>
      <c r="E37" s="39">
        <v>11768</v>
      </c>
      <c r="F37" s="39">
        <v>1783</v>
      </c>
      <c r="G37" s="39">
        <v>231</v>
      </c>
      <c r="H37" s="39">
        <v>249</v>
      </c>
      <c r="I37" s="39">
        <v>338</v>
      </c>
      <c r="J37" s="40">
        <v>17164</v>
      </c>
    </row>
    <row r="38" spans="2:10" ht="19.5" customHeight="1" x14ac:dyDescent="0.25">
      <c r="B38" s="10" t="s">
        <v>70</v>
      </c>
      <c r="C38" s="39">
        <v>2182</v>
      </c>
      <c r="D38" s="39">
        <v>5</v>
      </c>
      <c r="E38" s="39">
        <v>9659</v>
      </c>
      <c r="F38" s="39">
        <v>1584</v>
      </c>
      <c r="G38" s="39">
        <v>166</v>
      </c>
      <c r="H38" s="39">
        <v>252</v>
      </c>
      <c r="I38" s="39">
        <v>271</v>
      </c>
      <c r="J38" s="40">
        <v>14119</v>
      </c>
    </row>
    <row r="39" spans="2:10" ht="19.5" customHeight="1" x14ac:dyDescent="0.25">
      <c r="B39" s="10" t="s">
        <v>71</v>
      </c>
      <c r="C39" s="39">
        <v>2292</v>
      </c>
      <c r="D39" s="39">
        <v>8</v>
      </c>
      <c r="E39" s="39">
        <v>10383</v>
      </c>
      <c r="F39" s="39">
        <v>1651</v>
      </c>
      <c r="G39" s="39">
        <v>233</v>
      </c>
      <c r="H39" s="39">
        <v>224</v>
      </c>
      <c r="I39" s="39">
        <v>298</v>
      </c>
      <c r="J39" s="40">
        <v>15089</v>
      </c>
    </row>
    <row r="40" spans="2:10" ht="19.5" customHeight="1" x14ac:dyDescent="0.25">
      <c r="B40" s="10" t="s">
        <v>72</v>
      </c>
      <c r="C40" s="39">
        <v>2014</v>
      </c>
      <c r="D40" s="39">
        <v>6</v>
      </c>
      <c r="E40" s="39">
        <v>10224</v>
      </c>
      <c r="F40" s="39">
        <v>1584</v>
      </c>
      <c r="G40" s="39">
        <v>215</v>
      </c>
      <c r="H40" s="39">
        <v>238</v>
      </c>
      <c r="I40" s="39">
        <v>230</v>
      </c>
      <c r="J40" s="40">
        <v>14511</v>
      </c>
    </row>
    <row r="41" spans="2:10" ht="19.5" customHeight="1" x14ac:dyDescent="0.25">
      <c r="B41" s="10" t="s">
        <v>73</v>
      </c>
      <c r="C41" s="39">
        <v>1714</v>
      </c>
      <c r="D41" s="39">
        <v>16</v>
      </c>
      <c r="E41" s="39">
        <v>10088</v>
      </c>
      <c r="F41" s="39">
        <v>1455</v>
      </c>
      <c r="G41" s="39">
        <v>116</v>
      </c>
      <c r="H41" s="39">
        <v>174</v>
      </c>
      <c r="I41" s="39">
        <v>158</v>
      </c>
      <c r="J41" s="40">
        <v>13721</v>
      </c>
    </row>
    <row r="42" spans="2:10" ht="19.5" customHeight="1" x14ac:dyDescent="0.25">
      <c r="B42" s="10" t="s">
        <v>74</v>
      </c>
      <c r="C42" s="39">
        <v>1550</v>
      </c>
      <c r="D42" s="39">
        <v>13</v>
      </c>
      <c r="E42" s="39">
        <v>9206</v>
      </c>
      <c r="F42" s="39">
        <v>1192</v>
      </c>
      <c r="G42" s="39">
        <v>134</v>
      </c>
      <c r="H42" s="39">
        <v>133</v>
      </c>
      <c r="I42" s="39">
        <v>161</v>
      </c>
      <c r="J42" s="40">
        <v>12389</v>
      </c>
    </row>
    <row r="43" spans="2:10" ht="19.5" customHeight="1" x14ac:dyDescent="0.25">
      <c r="B43" s="10" t="s">
        <v>75</v>
      </c>
      <c r="C43" s="39">
        <v>1774</v>
      </c>
      <c r="D43" s="39">
        <v>17</v>
      </c>
      <c r="E43" s="39">
        <v>10026</v>
      </c>
      <c r="F43" s="39">
        <v>1336</v>
      </c>
      <c r="G43" s="39">
        <v>222</v>
      </c>
      <c r="H43" s="39">
        <v>158</v>
      </c>
      <c r="I43" s="39">
        <v>168</v>
      </c>
      <c r="J43" s="40">
        <v>13701</v>
      </c>
    </row>
    <row r="44" spans="2:10" ht="19.5" customHeight="1" x14ac:dyDescent="0.25">
      <c r="B44" s="10" t="s">
        <v>76</v>
      </c>
      <c r="C44" s="39">
        <v>1896</v>
      </c>
      <c r="D44" s="39">
        <v>14</v>
      </c>
      <c r="E44" s="39">
        <v>9267</v>
      </c>
      <c r="F44" s="39">
        <v>1257</v>
      </c>
      <c r="G44" s="39">
        <v>185</v>
      </c>
      <c r="H44" s="39">
        <v>187</v>
      </c>
      <c r="I44" s="39">
        <v>166</v>
      </c>
      <c r="J44" s="40">
        <v>12972</v>
      </c>
    </row>
    <row r="45" spans="2:10" ht="19.5" customHeight="1" x14ac:dyDescent="0.25">
      <c r="B45" s="10" t="s">
        <v>77</v>
      </c>
      <c r="C45" s="39">
        <v>1968</v>
      </c>
      <c r="D45" s="39">
        <v>11</v>
      </c>
      <c r="E45" s="39">
        <v>9929</v>
      </c>
      <c r="F45" s="39">
        <v>1183</v>
      </c>
      <c r="G45" s="39">
        <v>233</v>
      </c>
      <c r="H45" s="39">
        <v>302</v>
      </c>
      <c r="I45" s="39">
        <v>187</v>
      </c>
      <c r="J45" s="40">
        <v>13813</v>
      </c>
    </row>
    <row r="46" spans="2:10" ht="19.5" customHeight="1" x14ac:dyDescent="0.25">
      <c r="B46" s="10" t="s">
        <v>78</v>
      </c>
      <c r="C46" s="39">
        <v>2274</v>
      </c>
      <c r="D46" s="39">
        <v>3</v>
      </c>
      <c r="E46" s="39">
        <v>11044</v>
      </c>
      <c r="F46" s="39">
        <v>1236</v>
      </c>
      <c r="G46" s="39">
        <v>185</v>
      </c>
      <c r="H46" s="39">
        <v>205</v>
      </c>
      <c r="I46" s="39">
        <v>199</v>
      </c>
      <c r="J46" s="40">
        <v>15146</v>
      </c>
    </row>
    <row r="47" spans="2:10" ht="19.5" customHeight="1" x14ac:dyDescent="0.25">
      <c r="B47" s="10" t="s">
        <v>79</v>
      </c>
      <c r="C47" s="39">
        <v>1447</v>
      </c>
      <c r="D47" s="39">
        <v>5</v>
      </c>
      <c r="E47" s="39">
        <v>7364</v>
      </c>
      <c r="F47" s="39">
        <v>1020</v>
      </c>
      <c r="G47" s="39">
        <v>187</v>
      </c>
      <c r="H47" s="39">
        <v>163</v>
      </c>
      <c r="I47" s="39">
        <v>145</v>
      </c>
      <c r="J47" s="40">
        <v>10331</v>
      </c>
    </row>
    <row r="48" spans="2:10" ht="19.5" customHeight="1" x14ac:dyDescent="0.25">
      <c r="B48" s="10" t="s">
        <v>80</v>
      </c>
      <c r="C48" s="39">
        <v>1786</v>
      </c>
      <c r="D48" s="39">
        <v>5</v>
      </c>
      <c r="E48" s="39">
        <v>8805</v>
      </c>
      <c r="F48" s="39">
        <v>1306</v>
      </c>
      <c r="G48" s="39">
        <v>215</v>
      </c>
      <c r="H48" s="39">
        <v>182</v>
      </c>
      <c r="I48" s="39">
        <v>174</v>
      </c>
      <c r="J48" s="40">
        <v>12473</v>
      </c>
    </row>
    <row r="49" spans="2:10" ht="19.5" customHeight="1" x14ac:dyDescent="0.25">
      <c r="B49" s="10" t="s">
        <v>81</v>
      </c>
      <c r="C49" s="39">
        <v>1994</v>
      </c>
      <c r="D49" s="39">
        <v>8</v>
      </c>
      <c r="E49" s="39">
        <v>9721</v>
      </c>
      <c r="F49" s="39">
        <v>1382</v>
      </c>
      <c r="G49" s="39">
        <v>179</v>
      </c>
      <c r="H49" s="39">
        <v>181</v>
      </c>
      <c r="I49" s="39">
        <v>206</v>
      </c>
      <c r="J49" s="40">
        <v>13671</v>
      </c>
    </row>
    <row r="50" spans="2:10" ht="19.5" customHeight="1" x14ac:dyDescent="0.25">
      <c r="B50" s="10" t="s">
        <v>82</v>
      </c>
      <c r="C50" s="39">
        <v>1574</v>
      </c>
      <c r="D50" s="39">
        <v>2</v>
      </c>
      <c r="E50" s="39">
        <v>7428</v>
      </c>
      <c r="F50" s="39">
        <v>1192</v>
      </c>
      <c r="G50" s="39">
        <v>178</v>
      </c>
      <c r="H50" s="39">
        <v>179</v>
      </c>
      <c r="I50" s="39">
        <v>201</v>
      </c>
      <c r="J50" s="40">
        <v>10754</v>
      </c>
    </row>
    <row r="51" spans="2:10" ht="19.5" customHeight="1" x14ac:dyDescent="0.25">
      <c r="B51" s="10" t="s">
        <v>83</v>
      </c>
      <c r="C51" s="39">
        <v>1703</v>
      </c>
      <c r="D51" s="39">
        <v>7</v>
      </c>
      <c r="E51" s="39">
        <v>8550</v>
      </c>
      <c r="F51" s="39">
        <v>1435</v>
      </c>
      <c r="G51" s="39">
        <v>168</v>
      </c>
      <c r="H51" s="39">
        <v>209</v>
      </c>
      <c r="I51" s="39">
        <v>201</v>
      </c>
      <c r="J51" s="40">
        <v>12273</v>
      </c>
    </row>
    <row r="52" spans="2:10" ht="19.5" customHeight="1" x14ac:dyDescent="0.25">
      <c r="B52" s="10" t="s">
        <v>84</v>
      </c>
      <c r="C52" s="39">
        <v>1595</v>
      </c>
      <c r="D52" s="39">
        <v>5</v>
      </c>
      <c r="E52" s="39">
        <v>8646</v>
      </c>
      <c r="F52" s="39">
        <v>1533</v>
      </c>
      <c r="G52" s="39">
        <v>136</v>
      </c>
      <c r="H52" s="39">
        <v>215</v>
      </c>
      <c r="I52" s="39">
        <v>159</v>
      </c>
      <c r="J52" s="40">
        <v>12289</v>
      </c>
    </row>
    <row r="53" spans="2:10" ht="19.5" customHeight="1" x14ac:dyDescent="0.25">
      <c r="B53" s="10" t="s">
        <v>85</v>
      </c>
      <c r="C53" s="39">
        <v>1453</v>
      </c>
      <c r="D53" s="39">
        <v>18</v>
      </c>
      <c r="E53" s="39">
        <v>8138</v>
      </c>
      <c r="F53" s="39">
        <v>1332</v>
      </c>
      <c r="G53" s="39">
        <v>133</v>
      </c>
      <c r="H53" s="39">
        <v>163</v>
      </c>
      <c r="I53" s="39">
        <v>155</v>
      </c>
      <c r="J53" s="40">
        <v>11392</v>
      </c>
    </row>
    <row r="54" spans="2:10" ht="19.5" customHeight="1" x14ac:dyDescent="0.25">
      <c r="B54" s="10" t="s">
        <v>86</v>
      </c>
      <c r="C54" s="39">
        <v>1398</v>
      </c>
      <c r="D54" s="39">
        <v>11</v>
      </c>
      <c r="E54" s="39">
        <v>8165</v>
      </c>
      <c r="F54" s="39">
        <v>1299</v>
      </c>
      <c r="G54" s="39">
        <v>131</v>
      </c>
      <c r="H54" s="39">
        <v>115</v>
      </c>
      <c r="I54" s="39">
        <v>146</v>
      </c>
      <c r="J54" s="40">
        <v>11265</v>
      </c>
    </row>
    <row r="55" spans="2:10" ht="19.5" customHeight="1" x14ac:dyDescent="0.25">
      <c r="B55" s="38" t="s">
        <v>87</v>
      </c>
      <c r="C55" s="41">
        <v>1585</v>
      </c>
      <c r="D55" s="41">
        <v>19</v>
      </c>
      <c r="E55" s="41">
        <v>8437</v>
      </c>
      <c r="F55" s="41">
        <v>1209</v>
      </c>
      <c r="G55" s="41">
        <v>138</v>
      </c>
      <c r="H55" s="41">
        <v>158</v>
      </c>
      <c r="I55" s="41">
        <v>150</v>
      </c>
      <c r="J55" s="42">
        <v>11696</v>
      </c>
    </row>
    <row r="56" spans="2:10" ht="15" customHeight="1" x14ac:dyDescent="0.25">
      <c r="B56" s="7" t="s">
        <v>38</v>
      </c>
    </row>
    <row r="57" spans="2:10" x14ac:dyDescent="0.25">
      <c r="B57" s="8" t="s">
        <v>39</v>
      </c>
    </row>
  </sheetData>
  <mergeCells count="1">
    <mergeCell ref="B9:J9"/>
  </mergeCells>
  <pageMargins left="0.39369999999999999" right="0.43" top="0.39369999999999999" bottom="0.39369999999999999" header="0" footer="0"/>
  <pageSetup paperSize="9" scale="60" orientation="portrait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76"/>
  <sheetViews>
    <sheetView showGridLines="0" zoomScaleNormal="100" zoomScaleSheetLayoutView="100" workbookViewId="0"/>
  </sheetViews>
  <sheetFormatPr baseColWidth="10" defaultColWidth="9.140625" defaultRowHeight="15" x14ac:dyDescent="0.25"/>
  <cols>
    <col min="1" max="1" width="11.7109375" customWidth="1"/>
    <col min="2" max="2" width="18.7109375" customWidth="1"/>
    <col min="3" max="10" width="15.7109375" customWidth="1"/>
  </cols>
  <sheetData>
    <row r="1" spans="1:10" ht="12" customHeight="1" x14ac:dyDescent="0.25">
      <c r="A1" s="71"/>
    </row>
    <row r="2" spans="1:10" ht="12" customHeight="1" x14ac:dyDescent="0.25"/>
    <row r="3" spans="1:10" ht="12" customHeight="1" x14ac:dyDescent="0.25"/>
    <row r="4" spans="1:10" ht="12" customHeight="1" x14ac:dyDescent="0.25"/>
    <row r="5" spans="1:10" ht="12" customHeight="1" x14ac:dyDescent="0.25"/>
    <row r="6" spans="1:10" ht="12" customHeight="1" x14ac:dyDescent="0.25"/>
    <row r="7" spans="1:10" ht="12" customHeight="1" x14ac:dyDescent="0.25"/>
    <row r="8" spans="1:10" ht="12" customHeight="1" x14ac:dyDescent="0.25"/>
    <row r="9" spans="1:10" ht="39.75" customHeight="1" x14ac:dyDescent="0.25">
      <c r="B9" s="70" t="s">
        <v>89</v>
      </c>
      <c r="C9" s="70"/>
      <c r="D9" s="70"/>
      <c r="E9" s="70"/>
      <c r="F9" s="70"/>
      <c r="G9" s="70"/>
      <c r="H9" s="70"/>
      <c r="I9" s="70"/>
      <c r="J9" s="70"/>
    </row>
    <row r="10" spans="1:10" ht="39.75" customHeight="1" x14ac:dyDescent="0.25">
      <c r="B10" s="11" t="s">
        <v>17</v>
      </c>
      <c r="C10" s="6" t="s">
        <v>18</v>
      </c>
      <c r="D10" s="6" t="s">
        <v>19</v>
      </c>
      <c r="E10" s="6" t="s">
        <v>20</v>
      </c>
      <c r="F10" s="6" t="s">
        <v>21</v>
      </c>
      <c r="G10" s="6" t="s">
        <v>22</v>
      </c>
      <c r="H10" s="6" t="s">
        <v>23</v>
      </c>
      <c r="I10" s="6" t="s">
        <v>24</v>
      </c>
      <c r="J10" s="9" t="s">
        <v>25</v>
      </c>
    </row>
    <row r="11" spans="1:10" ht="13.5" customHeight="1" x14ac:dyDescent="0.25">
      <c r="B11" s="10" t="s">
        <v>26</v>
      </c>
      <c r="C11" s="43">
        <v>83</v>
      </c>
      <c r="D11" s="43">
        <v>0</v>
      </c>
      <c r="E11" s="43">
        <v>319</v>
      </c>
      <c r="F11" s="43">
        <v>39</v>
      </c>
      <c r="G11" s="43">
        <v>2</v>
      </c>
      <c r="H11" s="43">
        <v>21</v>
      </c>
      <c r="I11" s="43">
        <v>9</v>
      </c>
      <c r="J11" s="44">
        <v>473</v>
      </c>
    </row>
    <row r="12" spans="1:10" ht="13.5" customHeight="1" x14ac:dyDescent="0.25">
      <c r="B12" s="10" t="s">
        <v>27</v>
      </c>
      <c r="C12" s="43">
        <v>236</v>
      </c>
      <c r="D12" s="43">
        <v>2</v>
      </c>
      <c r="E12" s="43">
        <v>1007</v>
      </c>
      <c r="F12" s="43">
        <v>109</v>
      </c>
      <c r="G12" s="43">
        <v>16</v>
      </c>
      <c r="H12" s="43">
        <v>32</v>
      </c>
      <c r="I12" s="43">
        <v>27</v>
      </c>
      <c r="J12" s="44">
        <v>1429</v>
      </c>
    </row>
    <row r="13" spans="1:10" ht="13.5" customHeight="1" x14ac:dyDescent="0.25">
      <c r="B13" s="10" t="s">
        <v>28</v>
      </c>
      <c r="C13" s="43">
        <v>227</v>
      </c>
      <c r="D13" s="43">
        <v>4</v>
      </c>
      <c r="E13" s="43">
        <v>1247</v>
      </c>
      <c r="F13" s="43">
        <v>154</v>
      </c>
      <c r="G13" s="43">
        <v>27</v>
      </c>
      <c r="H13" s="43">
        <v>39</v>
      </c>
      <c r="I13" s="43">
        <v>29</v>
      </c>
      <c r="J13" s="44">
        <v>1727</v>
      </c>
    </row>
    <row r="14" spans="1:10" ht="13.5" customHeight="1" x14ac:dyDescent="0.25">
      <c r="B14" s="10" t="s">
        <v>29</v>
      </c>
      <c r="C14" s="43">
        <v>67</v>
      </c>
      <c r="D14" s="43">
        <v>0</v>
      </c>
      <c r="E14" s="43">
        <v>408</v>
      </c>
      <c r="F14" s="43">
        <v>57</v>
      </c>
      <c r="G14" s="43">
        <v>8</v>
      </c>
      <c r="H14" s="43">
        <v>13</v>
      </c>
      <c r="I14" s="43">
        <v>13</v>
      </c>
      <c r="J14" s="44">
        <v>566</v>
      </c>
    </row>
    <row r="15" spans="1:10" ht="13.5" customHeight="1" x14ac:dyDescent="0.25">
      <c r="B15" s="10" t="s">
        <v>30</v>
      </c>
      <c r="C15" s="43">
        <v>124</v>
      </c>
      <c r="D15" s="43">
        <v>9</v>
      </c>
      <c r="E15" s="43">
        <v>999</v>
      </c>
      <c r="F15" s="43">
        <v>117</v>
      </c>
      <c r="G15" s="43">
        <v>5</v>
      </c>
      <c r="H15" s="43">
        <v>12</v>
      </c>
      <c r="I15" s="43">
        <v>12</v>
      </c>
      <c r="J15" s="44">
        <v>1278</v>
      </c>
    </row>
    <row r="16" spans="1:10" ht="13.5" customHeight="1" x14ac:dyDescent="0.25">
      <c r="B16" s="10" t="s">
        <v>31</v>
      </c>
      <c r="C16" s="43">
        <v>60</v>
      </c>
      <c r="D16" s="43">
        <v>3</v>
      </c>
      <c r="E16" s="43">
        <v>376</v>
      </c>
      <c r="F16" s="43">
        <v>148</v>
      </c>
      <c r="G16" s="43">
        <v>11</v>
      </c>
      <c r="H16" s="43">
        <v>20</v>
      </c>
      <c r="I16" s="43">
        <v>14</v>
      </c>
      <c r="J16" s="44">
        <v>632</v>
      </c>
    </row>
    <row r="17" spans="2:10" ht="13.5" customHeight="1" x14ac:dyDescent="0.25">
      <c r="B17" s="10" t="s">
        <v>32</v>
      </c>
      <c r="C17" s="43">
        <v>50</v>
      </c>
      <c r="D17" s="43">
        <v>0</v>
      </c>
      <c r="E17" s="43">
        <v>250</v>
      </c>
      <c r="F17" s="43">
        <v>22</v>
      </c>
      <c r="G17" s="43">
        <v>30</v>
      </c>
      <c r="H17" s="43">
        <v>79</v>
      </c>
      <c r="I17" s="43">
        <v>5</v>
      </c>
      <c r="J17" s="44">
        <v>436</v>
      </c>
    </row>
    <row r="18" spans="2:10" ht="13.5" customHeight="1" x14ac:dyDescent="0.25">
      <c r="B18" s="10" t="s">
        <v>33</v>
      </c>
      <c r="C18" s="43">
        <v>215</v>
      </c>
      <c r="D18" s="43">
        <v>0</v>
      </c>
      <c r="E18" s="43">
        <v>1440</v>
      </c>
      <c r="F18" s="43">
        <v>261</v>
      </c>
      <c r="G18" s="43">
        <v>16</v>
      </c>
      <c r="H18" s="43">
        <v>29</v>
      </c>
      <c r="I18" s="43">
        <v>34</v>
      </c>
      <c r="J18" s="44">
        <v>1995</v>
      </c>
    </row>
    <row r="19" spans="2:10" ht="13.5" customHeight="1" x14ac:dyDescent="0.25">
      <c r="B19" s="10" t="s">
        <v>34</v>
      </c>
      <c r="C19" s="43">
        <v>81</v>
      </c>
      <c r="D19" s="43">
        <v>1</v>
      </c>
      <c r="E19" s="43">
        <v>466</v>
      </c>
      <c r="F19" s="43">
        <v>57</v>
      </c>
      <c r="G19" s="43">
        <v>9</v>
      </c>
      <c r="H19" s="43">
        <v>10</v>
      </c>
      <c r="I19" s="43">
        <v>8</v>
      </c>
      <c r="J19" s="44">
        <v>632</v>
      </c>
    </row>
    <row r="20" spans="2:10" ht="13.5" customHeight="1" x14ac:dyDescent="0.25">
      <c r="B20" s="12" t="s">
        <v>35</v>
      </c>
      <c r="C20" s="45">
        <v>1143</v>
      </c>
      <c r="D20" s="45">
        <v>19</v>
      </c>
      <c r="E20" s="45">
        <v>6512</v>
      </c>
      <c r="F20" s="45">
        <v>964</v>
      </c>
      <c r="G20" s="45">
        <v>124</v>
      </c>
      <c r="H20" s="45">
        <v>255</v>
      </c>
      <c r="I20" s="45">
        <v>151</v>
      </c>
      <c r="J20" s="46">
        <v>9168</v>
      </c>
    </row>
    <row r="21" spans="2:10" ht="13.5" customHeight="1" x14ac:dyDescent="0.25">
      <c r="B21" s="13" t="s">
        <v>36</v>
      </c>
      <c r="C21" s="47">
        <v>38724</v>
      </c>
      <c r="D21" s="47">
        <v>306</v>
      </c>
      <c r="E21" s="47">
        <v>216410</v>
      </c>
      <c r="F21" s="47">
        <v>32178</v>
      </c>
      <c r="G21" s="47">
        <v>2232</v>
      </c>
      <c r="H21" s="47">
        <v>3092</v>
      </c>
      <c r="I21" s="47">
        <v>2996</v>
      </c>
      <c r="J21" s="48">
        <v>295938</v>
      </c>
    </row>
    <row r="22" spans="2:10" ht="13.5" customHeight="1" x14ac:dyDescent="0.25">
      <c r="B22" s="74" t="s">
        <v>38</v>
      </c>
    </row>
    <row r="23" spans="2:10" ht="13.5" customHeight="1" x14ac:dyDescent="0.25">
      <c r="B23" s="74" t="s">
        <v>39</v>
      </c>
    </row>
    <row r="24" spans="2:10" ht="12.75" customHeight="1" x14ac:dyDescent="0.25"/>
    <row r="25" spans="2:10" ht="12.75" customHeight="1" x14ac:dyDescent="0.25"/>
    <row r="26" spans="2:10" ht="12.75" customHeight="1" x14ac:dyDescent="0.25"/>
    <row r="27" spans="2:10" ht="39.75" customHeight="1" x14ac:dyDescent="0.25">
      <c r="B27" s="70" t="s">
        <v>90</v>
      </c>
      <c r="C27" s="70"/>
      <c r="D27" s="70"/>
      <c r="E27" s="70"/>
      <c r="F27" s="70"/>
      <c r="G27" s="70"/>
      <c r="H27" s="70"/>
      <c r="I27" s="70"/>
      <c r="J27" s="70"/>
    </row>
    <row r="28" spans="2:10" ht="39.75" customHeight="1" x14ac:dyDescent="0.25">
      <c r="B28" s="11" t="s">
        <v>17</v>
      </c>
      <c r="C28" s="6" t="s">
        <v>18</v>
      </c>
      <c r="D28" s="6" t="s">
        <v>19</v>
      </c>
      <c r="E28" s="6" t="s">
        <v>20</v>
      </c>
      <c r="F28" s="6" t="s">
        <v>21</v>
      </c>
      <c r="G28" s="6" t="s">
        <v>22</v>
      </c>
      <c r="H28" s="6" t="s">
        <v>23</v>
      </c>
      <c r="I28" s="6" t="s">
        <v>24</v>
      </c>
      <c r="J28" s="9" t="s">
        <v>25</v>
      </c>
    </row>
    <row r="29" spans="2:10" ht="13.5" customHeight="1" x14ac:dyDescent="0.25">
      <c r="B29" s="10" t="s">
        <v>26</v>
      </c>
      <c r="C29" s="49">
        <v>686</v>
      </c>
      <c r="D29" s="49">
        <v>2</v>
      </c>
      <c r="E29" s="49">
        <v>2839</v>
      </c>
      <c r="F29" s="49">
        <v>377</v>
      </c>
      <c r="G29" s="49">
        <v>29</v>
      </c>
      <c r="H29" s="49">
        <v>96</v>
      </c>
      <c r="I29" s="49">
        <v>101</v>
      </c>
      <c r="J29" s="50">
        <v>4130</v>
      </c>
    </row>
    <row r="30" spans="2:10" ht="13.5" customHeight="1" x14ac:dyDescent="0.25">
      <c r="B30" s="10" t="s">
        <v>27</v>
      </c>
      <c r="C30" s="49">
        <v>1698</v>
      </c>
      <c r="D30" s="49">
        <v>9</v>
      </c>
      <c r="E30" s="49">
        <v>8918</v>
      </c>
      <c r="F30" s="49">
        <v>925</v>
      </c>
      <c r="G30" s="49">
        <v>209</v>
      </c>
      <c r="H30" s="49">
        <v>298</v>
      </c>
      <c r="I30" s="49">
        <v>254</v>
      </c>
      <c r="J30" s="50">
        <v>12311</v>
      </c>
    </row>
    <row r="31" spans="2:10" ht="13.5" customHeight="1" x14ac:dyDescent="0.25">
      <c r="B31" s="10" t="s">
        <v>28</v>
      </c>
      <c r="C31" s="49">
        <v>2186</v>
      </c>
      <c r="D31" s="49">
        <v>29</v>
      </c>
      <c r="E31" s="49">
        <v>11176</v>
      </c>
      <c r="F31" s="49">
        <v>1477</v>
      </c>
      <c r="G31" s="49">
        <v>220</v>
      </c>
      <c r="H31" s="49">
        <v>236</v>
      </c>
      <c r="I31" s="49">
        <v>258</v>
      </c>
      <c r="J31" s="50">
        <v>15582</v>
      </c>
    </row>
    <row r="32" spans="2:10" ht="13.5" customHeight="1" x14ac:dyDescent="0.25">
      <c r="B32" s="10" t="s">
        <v>29</v>
      </c>
      <c r="C32" s="49">
        <v>700</v>
      </c>
      <c r="D32" s="49">
        <v>11</v>
      </c>
      <c r="E32" s="49">
        <v>3635</v>
      </c>
      <c r="F32" s="49">
        <v>415</v>
      </c>
      <c r="G32" s="49">
        <v>103</v>
      </c>
      <c r="H32" s="49">
        <v>133</v>
      </c>
      <c r="I32" s="49">
        <v>159</v>
      </c>
      <c r="J32" s="50">
        <v>5156</v>
      </c>
    </row>
    <row r="33" spans="2:10" ht="13.5" customHeight="1" x14ac:dyDescent="0.25">
      <c r="B33" s="10" t="s">
        <v>30</v>
      </c>
      <c r="C33" s="49">
        <v>1252</v>
      </c>
      <c r="D33" s="49">
        <v>45</v>
      </c>
      <c r="E33" s="49">
        <v>8749</v>
      </c>
      <c r="F33" s="49">
        <v>962</v>
      </c>
      <c r="G33" s="49">
        <v>111</v>
      </c>
      <c r="H33" s="49">
        <v>142</v>
      </c>
      <c r="I33" s="49">
        <v>212</v>
      </c>
      <c r="J33" s="50">
        <v>11473</v>
      </c>
    </row>
    <row r="34" spans="2:10" ht="13.5" customHeight="1" x14ac:dyDescent="0.25">
      <c r="B34" s="10" t="s">
        <v>31</v>
      </c>
      <c r="C34" s="49">
        <v>698</v>
      </c>
      <c r="D34" s="49">
        <v>17</v>
      </c>
      <c r="E34" s="49">
        <v>3153</v>
      </c>
      <c r="F34" s="49">
        <v>1041</v>
      </c>
      <c r="G34" s="49">
        <v>71</v>
      </c>
      <c r="H34" s="49">
        <v>192</v>
      </c>
      <c r="I34" s="49">
        <v>122</v>
      </c>
      <c r="J34" s="50">
        <v>5294</v>
      </c>
    </row>
    <row r="35" spans="2:10" ht="13.5" customHeight="1" x14ac:dyDescent="0.25">
      <c r="B35" s="10" t="s">
        <v>32</v>
      </c>
      <c r="C35" s="49">
        <v>507</v>
      </c>
      <c r="D35" s="49">
        <v>2</v>
      </c>
      <c r="E35" s="49">
        <v>1947</v>
      </c>
      <c r="F35" s="49">
        <v>228</v>
      </c>
      <c r="G35" s="49">
        <v>291</v>
      </c>
      <c r="H35" s="49">
        <v>564</v>
      </c>
      <c r="I35" s="49">
        <v>55</v>
      </c>
      <c r="J35" s="50">
        <v>3594</v>
      </c>
    </row>
    <row r="36" spans="2:10" ht="13.5" customHeight="1" x14ac:dyDescent="0.25">
      <c r="B36" s="10" t="s">
        <v>33</v>
      </c>
      <c r="C36" s="49">
        <v>2143</v>
      </c>
      <c r="D36" s="49">
        <v>8</v>
      </c>
      <c r="E36" s="49">
        <v>13083</v>
      </c>
      <c r="F36" s="49">
        <v>2301</v>
      </c>
      <c r="G36" s="49">
        <v>217</v>
      </c>
      <c r="H36" s="49">
        <v>317</v>
      </c>
      <c r="I36" s="49">
        <v>270</v>
      </c>
      <c r="J36" s="50">
        <v>18339</v>
      </c>
    </row>
    <row r="37" spans="2:10" ht="13.5" customHeight="1" x14ac:dyDescent="0.25">
      <c r="B37" s="10" t="s">
        <v>34</v>
      </c>
      <c r="C37" s="49">
        <v>803</v>
      </c>
      <c r="D37" s="49">
        <v>5</v>
      </c>
      <c r="E37" s="49">
        <v>3732</v>
      </c>
      <c r="F37" s="49">
        <v>462</v>
      </c>
      <c r="G37" s="49">
        <v>33</v>
      </c>
      <c r="H37" s="49">
        <v>140</v>
      </c>
      <c r="I37" s="49">
        <v>119</v>
      </c>
      <c r="J37" s="50">
        <v>5294</v>
      </c>
    </row>
    <row r="38" spans="2:10" ht="13.5" customHeight="1" x14ac:dyDescent="0.25">
      <c r="B38" s="12" t="s">
        <v>35</v>
      </c>
      <c r="C38" s="51">
        <v>10673</v>
      </c>
      <c r="D38" s="51">
        <v>128</v>
      </c>
      <c r="E38" s="51">
        <v>57232</v>
      </c>
      <c r="F38" s="51">
        <v>8188</v>
      </c>
      <c r="G38" s="51">
        <v>1284</v>
      </c>
      <c r="H38" s="51">
        <v>2118</v>
      </c>
      <c r="I38" s="51">
        <v>1550</v>
      </c>
      <c r="J38" s="52">
        <v>81173</v>
      </c>
    </row>
    <row r="39" spans="2:10" ht="13.5" customHeight="1" x14ac:dyDescent="0.25">
      <c r="B39" s="13" t="s">
        <v>36</v>
      </c>
      <c r="C39" s="53">
        <v>351661</v>
      </c>
      <c r="D39" s="53">
        <v>3488</v>
      </c>
      <c r="E39" s="53">
        <v>1876837</v>
      </c>
      <c r="F39" s="53">
        <v>275011</v>
      </c>
      <c r="G39" s="53">
        <v>22713</v>
      </c>
      <c r="H39" s="53">
        <v>29702</v>
      </c>
      <c r="I39" s="53">
        <v>29080</v>
      </c>
      <c r="J39" s="54">
        <v>2588492</v>
      </c>
    </row>
    <row r="40" spans="2:10" ht="13.5" customHeight="1" x14ac:dyDescent="0.25">
      <c r="B40" s="74" t="s">
        <v>38</v>
      </c>
    </row>
    <row r="41" spans="2:10" ht="13.5" customHeight="1" x14ac:dyDescent="0.25">
      <c r="B41" s="74" t="s">
        <v>39</v>
      </c>
    </row>
    <row r="42" spans="2:10" ht="12.75" customHeight="1" x14ac:dyDescent="0.25"/>
    <row r="43" spans="2:10" ht="12.75" customHeight="1" x14ac:dyDescent="0.25"/>
    <row r="44" spans="2:10" ht="12.75" customHeight="1" x14ac:dyDescent="0.25"/>
    <row r="45" spans="2:10" ht="39.75" customHeight="1" x14ac:dyDescent="0.25">
      <c r="B45" s="70" t="s">
        <v>91</v>
      </c>
      <c r="C45" s="70"/>
      <c r="D45" s="70"/>
      <c r="E45" s="70"/>
      <c r="F45" s="70"/>
      <c r="G45" s="70"/>
      <c r="H45" s="70"/>
      <c r="I45" s="70"/>
      <c r="J45" s="70"/>
    </row>
    <row r="46" spans="2:10" ht="39.75" customHeight="1" x14ac:dyDescent="0.25">
      <c r="B46" s="11" t="s">
        <v>17</v>
      </c>
      <c r="C46" s="6" t="s">
        <v>18</v>
      </c>
      <c r="D46" s="6" t="s">
        <v>19</v>
      </c>
      <c r="E46" s="6" t="s">
        <v>20</v>
      </c>
      <c r="F46" s="6" t="s">
        <v>21</v>
      </c>
      <c r="G46" s="6" t="s">
        <v>22</v>
      </c>
      <c r="H46" s="6" t="s">
        <v>23</v>
      </c>
      <c r="I46" s="6" t="s">
        <v>24</v>
      </c>
      <c r="J46" s="9" t="s">
        <v>25</v>
      </c>
    </row>
    <row r="47" spans="2:10" ht="13.5" customHeight="1" x14ac:dyDescent="0.25">
      <c r="B47" s="10" t="s">
        <v>26</v>
      </c>
      <c r="C47" s="55">
        <v>-10.752688172042999</v>
      </c>
      <c r="D47" s="55" t="s">
        <v>93</v>
      </c>
      <c r="E47" s="55">
        <v>-12.3626373626374</v>
      </c>
      <c r="F47" s="55">
        <v>-2.5</v>
      </c>
      <c r="G47" s="55">
        <v>-77.7777777777778</v>
      </c>
      <c r="H47" s="55">
        <v>250</v>
      </c>
      <c r="I47" s="55">
        <v>-52.631578947368403</v>
      </c>
      <c r="J47" s="56">
        <v>-10.922787193973599</v>
      </c>
    </row>
    <row r="48" spans="2:10" ht="13.5" customHeight="1" x14ac:dyDescent="0.25">
      <c r="B48" s="10" t="s">
        <v>27</v>
      </c>
      <c r="C48" s="55">
        <v>24.210526315789501</v>
      </c>
      <c r="D48" s="55">
        <v>0</v>
      </c>
      <c r="E48" s="55">
        <v>-18.262987012987001</v>
      </c>
      <c r="F48" s="55">
        <v>9.0000000000000107</v>
      </c>
      <c r="G48" s="55">
        <v>-50</v>
      </c>
      <c r="H48" s="55">
        <v>3.2258064516128999</v>
      </c>
      <c r="I48" s="55">
        <v>17.3913043478261</v>
      </c>
      <c r="J48" s="56">
        <v>-11.242236024844701</v>
      </c>
    </row>
    <row r="49" spans="2:10" ht="13.5" customHeight="1" x14ac:dyDescent="0.25">
      <c r="B49" s="10" t="s">
        <v>28</v>
      </c>
      <c r="C49" s="55">
        <v>-23.0508474576271</v>
      </c>
      <c r="D49" s="55">
        <v>33.3333333333333</v>
      </c>
      <c r="E49" s="55">
        <v>-14.0592694693315</v>
      </c>
      <c r="F49" s="55">
        <v>-11.4942528735632</v>
      </c>
      <c r="G49" s="55">
        <v>-15.625</v>
      </c>
      <c r="H49" s="55">
        <v>143.75</v>
      </c>
      <c r="I49" s="55">
        <v>20.8333333333333</v>
      </c>
      <c r="J49" s="56">
        <v>-13.433583959899799</v>
      </c>
    </row>
    <row r="50" spans="2:10" ht="13.5" customHeight="1" x14ac:dyDescent="0.25">
      <c r="B50" s="10" t="s">
        <v>29</v>
      </c>
      <c r="C50" s="55">
        <v>-30.2083333333333</v>
      </c>
      <c r="D50" s="55">
        <v>-100</v>
      </c>
      <c r="E50" s="55">
        <v>-6.2068965517241397</v>
      </c>
      <c r="F50" s="55">
        <v>18.75</v>
      </c>
      <c r="G50" s="55">
        <v>-33.3333333333333</v>
      </c>
      <c r="H50" s="55">
        <v>-23.529411764705898</v>
      </c>
      <c r="I50" s="55">
        <v>-7.1428571428571397</v>
      </c>
      <c r="J50" s="56">
        <v>-9.1492776886035294</v>
      </c>
    </row>
    <row r="51" spans="2:10" ht="13.5" customHeight="1" x14ac:dyDescent="0.25">
      <c r="B51" s="10" t="s">
        <v>30</v>
      </c>
      <c r="C51" s="55">
        <v>-25.748502994012</v>
      </c>
      <c r="D51" s="55">
        <v>125</v>
      </c>
      <c r="E51" s="55">
        <v>-6.3730084348640998</v>
      </c>
      <c r="F51" s="55">
        <v>13.5922330097087</v>
      </c>
      <c r="G51" s="55">
        <v>-54.545454545454497</v>
      </c>
      <c r="H51" s="55">
        <v>-25</v>
      </c>
      <c r="I51" s="55">
        <v>-50</v>
      </c>
      <c r="J51" s="56">
        <v>-8.18965517241379</v>
      </c>
    </row>
    <row r="52" spans="2:10" ht="13.5" customHeight="1" x14ac:dyDescent="0.25">
      <c r="B52" s="10" t="s">
        <v>31</v>
      </c>
      <c r="C52" s="55">
        <v>-22.0779220779221</v>
      </c>
      <c r="D52" s="55">
        <v>50</v>
      </c>
      <c r="E52" s="55">
        <v>-0.52910052910053496</v>
      </c>
      <c r="F52" s="55">
        <v>87.341772151898695</v>
      </c>
      <c r="G52" s="55">
        <v>175</v>
      </c>
      <c r="H52" s="55">
        <v>0</v>
      </c>
      <c r="I52" s="55">
        <v>75</v>
      </c>
      <c r="J52" s="56">
        <v>11.2676056338028</v>
      </c>
    </row>
    <row r="53" spans="2:10" ht="13.5" customHeight="1" x14ac:dyDescent="0.25">
      <c r="B53" s="10" t="s">
        <v>32</v>
      </c>
      <c r="C53" s="55">
        <v>-39.024390243902403</v>
      </c>
      <c r="D53" s="55" t="s">
        <v>93</v>
      </c>
      <c r="E53" s="55">
        <v>0.40160642570281602</v>
      </c>
      <c r="F53" s="55">
        <v>-21.428571428571399</v>
      </c>
      <c r="G53" s="55">
        <v>-11.764705882352899</v>
      </c>
      <c r="H53" s="55">
        <v>0</v>
      </c>
      <c r="I53" s="55">
        <v>-16.6666666666667</v>
      </c>
      <c r="J53" s="56">
        <v>-8.7866108786610795</v>
      </c>
    </row>
    <row r="54" spans="2:10" ht="13.5" customHeight="1" x14ac:dyDescent="0.25">
      <c r="B54" s="10" t="s">
        <v>33</v>
      </c>
      <c r="C54" s="55">
        <v>-5.70175438596491</v>
      </c>
      <c r="D54" s="55">
        <v>-100</v>
      </c>
      <c r="E54" s="55">
        <v>-19.866444073455799</v>
      </c>
      <c r="F54" s="55">
        <v>-4.0441176470588198</v>
      </c>
      <c r="G54" s="55">
        <v>-15.789473684210501</v>
      </c>
      <c r="H54" s="55">
        <v>-21.6216216216216</v>
      </c>
      <c r="I54" s="55">
        <v>25.925925925925899</v>
      </c>
      <c r="J54" s="56">
        <v>-16.387259010896901</v>
      </c>
    </row>
    <row r="55" spans="2:10" ht="13.5" customHeight="1" x14ac:dyDescent="0.25">
      <c r="B55" s="10" t="s">
        <v>34</v>
      </c>
      <c r="C55" s="55">
        <v>-7.9545454545454604</v>
      </c>
      <c r="D55" s="55">
        <v>0</v>
      </c>
      <c r="E55" s="55">
        <v>-9.8646034816247603</v>
      </c>
      <c r="F55" s="55">
        <v>16.326530612244898</v>
      </c>
      <c r="G55" s="55">
        <v>0</v>
      </c>
      <c r="H55" s="55">
        <v>-67.741935483871003</v>
      </c>
      <c r="I55" s="55">
        <v>-38.461538461538503</v>
      </c>
      <c r="J55" s="56">
        <v>-10.7344632768362</v>
      </c>
    </row>
    <row r="56" spans="2:10" ht="13.5" customHeight="1" x14ac:dyDescent="0.25">
      <c r="B56" s="12" t="s">
        <v>35</v>
      </c>
      <c r="C56" s="57">
        <v>-13.1458966565349</v>
      </c>
      <c r="D56" s="57">
        <v>0</v>
      </c>
      <c r="E56" s="57">
        <v>-13.057409879839801</v>
      </c>
      <c r="F56" s="57">
        <v>7.9507278835386304</v>
      </c>
      <c r="G56" s="57">
        <v>-23.456790123456798</v>
      </c>
      <c r="H56" s="57">
        <v>0.79051383399208996</v>
      </c>
      <c r="I56" s="57">
        <v>-4.43037974683544</v>
      </c>
      <c r="J56" s="58">
        <v>-10.912447769896</v>
      </c>
    </row>
    <row r="57" spans="2:10" ht="13.5" customHeight="1" x14ac:dyDescent="0.25">
      <c r="B57" s="13" t="s">
        <v>36</v>
      </c>
      <c r="C57" s="59">
        <v>-8.5878853689627395</v>
      </c>
      <c r="D57" s="59">
        <v>-19.047619047619001</v>
      </c>
      <c r="E57" s="59">
        <v>-6.4670467167733499</v>
      </c>
      <c r="F57" s="59">
        <v>-0.35919985136557703</v>
      </c>
      <c r="G57" s="59">
        <v>-24.415848289874699</v>
      </c>
      <c r="H57" s="59">
        <v>-25.3500724287784</v>
      </c>
      <c r="I57" s="59">
        <v>-10.379898294944701</v>
      </c>
      <c r="J57" s="60">
        <v>-6.5984945320266997</v>
      </c>
    </row>
    <row r="58" spans="2:10" ht="13.5" customHeight="1" x14ac:dyDescent="0.25">
      <c r="B58" s="73" t="s">
        <v>94</v>
      </c>
    </row>
    <row r="59" spans="2:10" ht="13.5" customHeight="1" x14ac:dyDescent="0.25">
      <c r="B59" s="74" t="s">
        <v>39</v>
      </c>
    </row>
    <row r="60" spans="2:10" ht="12.75" customHeight="1" x14ac:dyDescent="0.25"/>
    <row r="61" spans="2:10" ht="12.75" customHeight="1" x14ac:dyDescent="0.25"/>
    <row r="62" spans="2:10" ht="12.75" customHeight="1" x14ac:dyDescent="0.25"/>
    <row r="63" spans="2:10" ht="39.75" customHeight="1" x14ac:dyDescent="0.25">
      <c r="B63" s="70" t="s">
        <v>92</v>
      </c>
      <c r="C63" s="70"/>
      <c r="D63" s="70"/>
      <c r="E63" s="70"/>
      <c r="F63" s="70"/>
      <c r="G63" s="70"/>
      <c r="H63" s="70"/>
      <c r="I63" s="70"/>
      <c r="J63" s="70"/>
    </row>
    <row r="64" spans="2:10" ht="39.75" customHeight="1" x14ac:dyDescent="0.25">
      <c r="B64" s="11" t="s">
        <v>17</v>
      </c>
      <c r="C64" s="6" t="s">
        <v>18</v>
      </c>
      <c r="D64" s="6" t="s">
        <v>19</v>
      </c>
      <c r="E64" s="6" t="s">
        <v>20</v>
      </c>
      <c r="F64" s="6" t="s">
        <v>21</v>
      </c>
      <c r="G64" s="6" t="s">
        <v>22</v>
      </c>
      <c r="H64" s="6" t="s">
        <v>23</v>
      </c>
      <c r="I64" s="6" t="s">
        <v>24</v>
      </c>
      <c r="J64" s="9" t="s">
        <v>25</v>
      </c>
    </row>
    <row r="65" spans="2:10" ht="13.5" customHeight="1" x14ac:dyDescent="0.25">
      <c r="B65" s="10" t="s">
        <v>26</v>
      </c>
      <c r="C65" s="61">
        <v>-11.3695090439276</v>
      </c>
      <c r="D65" s="61">
        <v>100</v>
      </c>
      <c r="E65" s="61">
        <v>-9.8443950460463601</v>
      </c>
      <c r="F65" s="61">
        <v>-10.2380952380952</v>
      </c>
      <c r="G65" s="61">
        <v>20.8333333333333</v>
      </c>
      <c r="H65" s="61">
        <v>37.142857142857103</v>
      </c>
      <c r="I65" s="61">
        <v>-42.937853107344601</v>
      </c>
      <c r="J65" s="62">
        <v>-10.509209100758399</v>
      </c>
    </row>
    <row r="66" spans="2:10" ht="13.5" customHeight="1" x14ac:dyDescent="0.25">
      <c r="B66" s="10" t="s">
        <v>27</v>
      </c>
      <c r="C66" s="61">
        <v>-10.2062400846113</v>
      </c>
      <c r="D66" s="61">
        <v>-43.75</v>
      </c>
      <c r="E66" s="61">
        <v>-12.525747915644899</v>
      </c>
      <c r="F66" s="61">
        <v>-10.541586073501</v>
      </c>
      <c r="G66" s="61">
        <v>-29.865771812080499</v>
      </c>
      <c r="H66" s="61">
        <v>-14.121037463976901</v>
      </c>
      <c r="I66" s="61">
        <v>-15.3333333333333</v>
      </c>
      <c r="J66" s="62">
        <v>-12.5701299623606</v>
      </c>
    </row>
    <row r="67" spans="2:10" ht="13.5" customHeight="1" x14ac:dyDescent="0.25">
      <c r="B67" s="10" t="s">
        <v>28</v>
      </c>
      <c r="C67" s="61">
        <v>-16.469239587313702</v>
      </c>
      <c r="D67" s="61">
        <v>-21.6216216216216</v>
      </c>
      <c r="E67" s="61">
        <v>-9.7763784612900597</v>
      </c>
      <c r="F67" s="61">
        <v>-5.0160771704180096</v>
      </c>
      <c r="G67" s="61">
        <v>-40.2173913043478</v>
      </c>
      <c r="H67" s="61">
        <v>-5.22088353413654</v>
      </c>
      <c r="I67" s="61">
        <v>-26.704545454545499</v>
      </c>
      <c r="J67" s="62">
        <v>-11.289496157130699</v>
      </c>
    </row>
    <row r="68" spans="2:10" ht="13.5" customHeight="1" x14ac:dyDescent="0.25">
      <c r="B68" s="10" t="s">
        <v>29</v>
      </c>
      <c r="C68" s="61">
        <v>-11.8387909319899</v>
      </c>
      <c r="D68" s="61">
        <v>10</v>
      </c>
      <c r="E68" s="61">
        <v>-1.2496604183645701</v>
      </c>
      <c r="F68" s="61">
        <v>-8.9912280701754401</v>
      </c>
      <c r="G68" s="61">
        <v>0</v>
      </c>
      <c r="H68" s="61">
        <v>-15.822784810126601</v>
      </c>
      <c r="I68" s="61">
        <v>-15.8730158730159</v>
      </c>
      <c r="J68" s="62">
        <v>-4.35911704693007</v>
      </c>
    </row>
    <row r="69" spans="2:10" ht="13.5" customHeight="1" x14ac:dyDescent="0.25">
      <c r="B69" s="10" t="s">
        <v>30</v>
      </c>
      <c r="C69" s="61">
        <v>-20.051085568326901</v>
      </c>
      <c r="D69" s="61">
        <v>40.625</v>
      </c>
      <c r="E69" s="61">
        <v>-6.1568164753834598</v>
      </c>
      <c r="F69" s="61">
        <v>-13.255184851217299</v>
      </c>
      <c r="G69" s="61">
        <v>-24.489795918367399</v>
      </c>
      <c r="H69" s="61">
        <v>-11.8012422360248</v>
      </c>
      <c r="I69" s="61">
        <v>-9.7872340425531892</v>
      </c>
      <c r="J69" s="62">
        <v>-8.7489063867016608</v>
      </c>
    </row>
    <row r="70" spans="2:10" ht="13.5" customHeight="1" x14ac:dyDescent="0.25">
      <c r="B70" s="10" t="s">
        <v>31</v>
      </c>
      <c r="C70" s="61">
        <v>-5.0340136054421798</v>
      </c>
      <c r="D70" s="61">
        <v>-39.285714285714299</v>
      </c>
      <c r="E70" s="61">
        <v>-9.0043290043289996</v>
      </c>
      <c r="F70" s="61">
        <v>70.655737704917996</v>
      </c>
      <c r="G70" s="61">
        <v>-7.7922077922077904</v>
      </c>
      <c r="H70" s="61">
        <v>5.4945054945054999</v>
      </c>
      <c r="I70" s="61">
        <v>-15.862068965517199</v>
      </c>
      <c r="J70" s="62">
        <v>0.99198779091949096</v>
      </c>
    </row>
    <row r="71" spans="2:10" ht="13.5" customHeight="1" x14ac:dyDescent="0.25">
      <c r="B71" s="10" t="s">
        <v>32</v>
      </c>
      <c r="C71" s="61">
        <v>-11.9791666666667</v>
      </c>
      <c r="D71" s="61">
        <v>100</v>
      </c>
      <c r="E71" s="61">
        <v>-6.3492063492063497</v>
      </c>
      <c r="F71" s="61">
        <v>-18.571428571428601</v>
      </c>
      <c r="G71" s="61">
        <v>-15.4069767441861</v>
      </c>
      <c r="H71" s="61">
        <v>35.903614457831303</v>
      </c>
      <c r="I71" s="61">
        <v>-21.428571428571399</v>
      </c>
      <c r="J71" s="62">
        <v>-4.5418326693227096</v>
      </c>
    </row>
    <row r="72" spans="2:10" ht="13.5" customHeight="1" x14ac:dyDescent="0.25">
      <c r="B72" s="10" t="s">
        <v>33</v>
      </c>
      <c r="C72" s="61">
        <v>-14.5534290271132</v>
      </c>
      <c r="D72" s="61">
        <v>-46.6666666666667</v>
      </c>
      <c r="E72" s="61">
        <v>-13.196656050955401</v>
      </c>
      <c r="F72" s="61">
        <v>-7.73857257417803</v>
      </c>
      <c r="G72" s="61">
        <v>-5.2401746724890801</v>
      </c>
      <c r="H72" s="61">
        <v>-11.452513966480399</v>
      </c>
      <c r="I72" s="61">
        <v>-17.6829268292683</v>
      </c>
      <c r="J72" s="62">
        <v>-12.6880594172539</v>
      </c>
    </row>
    <row r="73" spans="2:10" ht="13.5" customHeight="1" x14ac:dyDescent="0.25">
      <c r="B73" s="10" t="s">
        <v>34</v>
      </c>
      <c r="C73" s="61">
        <v>-7.0601851851851896</v>
      </c>
      <c r="D73" s="61">
        <v>150</v>
      </c>
      <c r="E73" s="61">
        <v>-7.8973346495557797</v>
      </c>
      <c r="F73" s="61">
        <v>-17.5</v>
      </c>
      <c r="G73" s="61">
        <v>-42.105263157894697</v>
      </c>
      <c r="H73" s="61">
        <v>-11.9496855345912</v>
      </c>
      <c r="I73" s="61">
        <v>-22.2222222222222</v>
      </c>
      <c r="J73" s="62">
        <v>-9.4578416281853901</v>
      </c>
    </row>
    <row r="74" spans="2:10" ht="13.5" customHeight="1" x14ac:dyDescent="0.25">
      <c r="B74" s="12" t="s">
        <v>35</v>
      </c>
      <c r="C74" s="63">
        <v>-13.4036511156187</v>
      </c>
      <c r="D74" s="63">
        <v>-9.8591549295774605</v>
      </c>
      <c r="E74" s="63">
        <v>-9.7329779347980399</v>
      </c>
      <c r="F74" s="63">
        <v>-3.8741488612350299</v>
      </c>
      <c r="G74" s="63">
        <v>-22.040072859744999</v>
      </c>
      <c r="H74" s="63">
        <v>0.90519294902333702</v>
      </c>
      <c r="I74" s="63">
        <v>-20.4720369420216</v>
      </c>
      <c r="J74" s="64">
        <v>-9.8908784121310305</v>
      </c>
    </row>
    <row r="75" spans="2:10" ht="13.5" customHeight="1" x14ac:dyDescent="0.25">
      <c r="B75" s="13" t="s">
        <v>36</v>
      </c>
      <c r="C75" s="65">
        <v>-10.5759425913729</v>
      </c>
      <c r="D75" s="65">
        <v>28.7559985234404</v>
      </c>
      <c r="E75" s="65">
        <v>-8.1462329343685305</v>
      </c>
      <c r="F75" s="65">
        <v>-2.2832818712536098</v>
      </c>
      <c r="G75" s="65">
        <v>-20.052798310454101</v>
      </c>
      <c r="H75" s="65">
        <v>-3.2476627903189099</v>
      </c>
      <c r="I75" s="65">
        <v>-13.3724567309125</v>
      </c>
      <c r="J75" s="66">
        <v>-7.9929607377362997</v>
      </c>
    </row>
    <row r="76" spans="2:10" ht="13.5" customHeight="1" x14ac:dyDescent="0.25">
      <c r="B76" s="74" t="s">
        <v>39</v>
      </c>
    </row>
  </sheetData>
  <mergeCells count="4">
    <mergeCell ref="B9:J9"/>
    <mergeCell ref="B27:J27"/>
    <mergeCell ref="B45:J45"/>
    <mergeCell ref="B63:J63"/>
  </mergeCells>
  <pageMargins left="0.39369999999999999" right="0.43" top="0.39369999999999999" bottom="0.39369999999999999" header="0" footer="0"/>
  <pageSetup paperSize="9" scale="60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Indice Tablas</vt:lpstr>
      <vt:lpstr>Tablas II.1</vt:lpstr>
      <vt:lpstr>Tabla II.1.5</vt:lpstr>
      <vt:lpstr>Tablas II.2</vt:lpstr>
      <vt:lpstr>'Indice Tablas'!Área_de_impresión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Silvia de Elera Fernández</cp:lastModifiedBy>
  <cp:lastPrinted>2022-10-28T07:44:45Z</cp:lastPrinted>
  <dcterms:created xsi:type="dcterms:W3CDTF">2022-10-27T11:19:31Z</dcterms:created>
  <dcterms:modified xsi:type="dcterms:W3CDTF">2022-10-28T07:46:23Z</dcterms:modified>
</cp:coreProperties>
</file>